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worksheets/sheet179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68.xml" ContentType="application/vnd.openxmlformats-officedocument.spreadsheetml.worksheet+xml"/>
  <Default Extension="xml" ContentType="application/xml"/>
  <Override PartName="/xl/worksheets/sheet128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75.xml" ContentType="application/vnd.openxmlformats-officedocument.spreadsheetml.worksheet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82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71.xml" ContentType="application/vnd.openxmlformats-officedocument.spreadsheetml.workshee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60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69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76.xml" ContentType="application/vnd.openxmlformats-officedocument.spreadsheetml.worksheet+xml"/>
  <Override PartName="/docProps/app.xml" ContentType="application/vnd.openxmlformats-officedocument.extended-properties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83.xml" ContentType="application/vnd.openxmlformats-officedocument.spreadsheetml.worksheet+xml"/>
  <Override PartName="/xl/worksheets/sheet59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72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worksheets/sheet6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50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55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77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84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80.xml" ContentType="application/vnd.openxmlformats-officedocument.spreadsheetml.work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51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85.xml" ContentType="application/vnd.openxmlformats-officedocument.spreadsheetml.worksheet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74.xml" ContentType="application/vnd.openxmlformats-officedocument.spreadsheetml.worksheet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81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30.xml" ContentType="application/vnd.openxmlformats-officedocument.spreadsheetml.worksheet+xml"/>
  <Override PartName="/xl/worksheets/sheet5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28695" windowHeight="12270" firstSheet="174" activeTab="182"/>
  </bookViews>
  <sheets>
    <sheet name="Лист8 (7)" sheetId="50" r:id="rId1"/>
    <sheet name="Лист8 (10)" sheetId="53" r:id="rId2"/>
    <sheet name="Лист8 (11)" sheetId="54" r:id="rId3"/>
    <sheet name="Лист8 (12)" sheetId="55" r:id="rId4"/>
    <sheet name="Лист8 (13)" sheetId="56" r:id="rId5"/>
    <sheet name="Лист8 (14)" sheetId="57" r:id="rId6"/>
    <sheet name="Лист8 (15)" sheetId="58" r:id="rId7"/>
    <sheet name="Лист8 (16)" sheetId="59" r:id="rId8"/>
    <sheet name="Лист8 (17)" sheetId="60" r:id="rId9"/>
    <sheet name="Лист8 (18)" sheetId="61" r:id="rId10"/>
    <sheet name="Лист5" sheetId="62" r:id="rId11"/>
    <sheet name="12.01.21" sheetId="82" r:id="rId12"/>
    <sheet name="19.01.21" sheetId="83" r:id="rId13"/>
    <sheet name="26.01.21 " sheetId="84" r:id="rId14"/>
    <sheet name="02.02.21  " sheetId="85" r:id="rId15"/>
    <sheet name="09.02.21 " sheetId="86" r:id="rId16"/>
    <sheet name="16.02.21 " sheetId="87" r:id="rId17"/>
    <sheet name="23.02.21   " sheetId="88" r:id="rId18"/>
    <sheet name="02.03.21  " sheetId="89" r:id="rId19"/>
    <sheet name="09.03.21  " sheetId="90" r:id="rId20"/>
    <sheet name="16.03.21  " sheetId="91" r:id="rId21"/>
    <sheet name="23.03.21  " sheetId="92" r:id="rId22"/>
    <sheet name="30.03.21 " sheetId="93" r:id="rId23"/>
    <sheet name="06.04.21  " sheetId="94" r:id="rId24"/>
    <sheet name="13.04.21   " sheetId="95" r:id="rId25"/>
    <sheet name="20.04.21  " sheetId="96" r:id="rId26"/>
    <sheet name="27.04.21  " sheetId="97" r:id="rId27"/>
    <sheet name="05.05.21" sheetId="98" r:id="rId28"/>
    <sheet name="11.05.21 " sheetId="99" r:id="rId29"/>
    <sheet name="18.05.21  " sheetId="100" r:id="rId30"/>
    <sheet name="25.05.21  " sheetId="101" r:id="rId31"/>
    <sheet name="01.06.21" sheetId="102" r:id="rId32"/>
    <sheet name="08.06.21" sheetId="103" r:id="rId33"/>
    <sheet name="15.06.21" sheetId="104" r:id="rId34"/>
    <sheet name="22.06.21" sheetId="105" r:id="rId35"/>
    <sheet name="29.06.21" sheetId="106" r:id="rId36"/>
    <sheet name="13.07.21" sheetId="107" r:id="rId37"/>
    <sheet name="20.07.21" sheetId="108" r:id="rId38"/>
    <sheet name="27.07.21 " sheetId="109" r:id="rId39"/>
    <sheet name="03.08.21  " sheetId="110" r:id="rId40"/>
    <sheet name="10.08.21  " sheetId="111" r:id="rId41"/>
    <sheet name="18.08.21 " sheetId="112" r:id="rId42"/>
    <sheet name="31.08.21  " sheetId="113" r:id="rId43"/>
    <sheet name="07.09.21" sheetId="114" r:id="rId44"/>
    <sheet name="14.09.21 " sheetId="115" r:id="rId45"/>
    <sheet name="21.09.21 " sheetId="116" r:id="rId46"/>
    <sheet name="28.09.21 " sheetId="117" r:id="rId47"/>
    <sheet name="05.10.21 " sheetId="118" r:id="rId48"/>
    <sheet name="12.10.21  " sheetId="119" r:id="rId49"/>
    <sheet name="19.10.21 " sheetId="120" r:id="rId50"/>
    <sheet name="26.10.21 " sheetId="121" r:id="rId51"/>
    <sheet name="02.11.21" sheetId="122" r:id="rId52"/>
    <sheet name="09.11.21" sheetId="123" r:id="rId53"/>
    <sheet name="16.11.21 " sheetId="124" r:id="rId54"/>
    <sheet name=" 23.11.21" sheetId="125" r:id="rId55"/>
    <sheet name="30.11.21 " sheetId="126" r:id="rId56"/>
    <sheet name="07.12.21" sheetId="127" r:id="rId57"/>
    <sheet name="14.12.21 " sheetId="128" r:id="rId58"/>
    <sheet name="21.12.21 " sheetId="129" r:id="rId59"/>
    <sheet name="28.12.21  " sheetId="130" r:id="rId60"/>
    <sheet name="04.01.22" sheetId="131" r:id="rId61"/>
    <sheet name="11.01.22 " sheetId="132" r:id="rId62"/>
    <sheet name="18.01.22 " sheetId="133" r:id="rId63"/>
    <sheet name="25.01.22  " sheetId="134" r:id="rId64"/>
    <sheet name="01.02.2022" sheetId="135" r:id="rId65"/>
    <sheet name="08.02.2022" sheetId="136" r:id="rId66"/>
    <sheet name="15.02.2022 " sheetId="137" r:id="rId67"/>
    <sheet name="28.02.2022  " sheetId="138" r:id="rId68"/>
    <sheet name="22.03.2022  " sheetId="139" r:id="rId69"/>
    <sheet name="29.03.2022" sheetId="140" r:id="rId70"/>
    <sheet name="05.04.2022" sheetId="141" r:id="rId71"/>
    <sheet name="12.04.2022 " sheetId="142" r:id="rId72"/>
    <sheet name="19.04.2022 " sheetId="143" r:id="rId73"/>
    <sheet name="26.04.2022  " sheetId="144" r:id="rId74"/>
    <sheet name="03.05.2022 " sheetId="145" r:id="rId75"/>
    <sheet name="10.05.2022" sheetId="146" r:id="rId76"/>
    <sheet name="17.05.2022" sheetId="147" r:id="rId77"/>
    <sheet name="23.05.2022 " sheetId="148" r:id="rId78"/>
    <sheet name="31.05.2022 " sheetId="149" r:id="rId79"/>
    <sheet name="07.06.2022 " sheetId="150" r:id="rId80"/>
    <sheet name="14.06.2022 " sheetId="151" r:id="rId81"/>
    <sheet name="21.06.2022  " sheetId="152" r:id="rId82"/>
    <sheet name="28.06.2022 " sheetId="153" r:id="rId83"/>
    <sheet name="05.07.2022 " sheetId="154" r:id="rId84"/>
    <sheet name="12.07.2022  " sheetId="155" r:id="rId85"/>
    <sheet name="19.07.2022  " sheetId="156" r:id="rId86"/>
    <sheet name="26.07.2022  " sheetId="157" r:id="rId87"/>
    <sheet name="02.08.2022  " sheetId="158" r:id="rId88"/>
    <sheet name="09.08.2022 " sheetId="159" r:id="rId89"/>
    <sheet name="16.08.2022 " sheetId="160" r:id="rId90"/>
    <sheet name="23.08.2022 " sheetId="161" r:id="rId91"/>
    <sheet name="30.08.2022 " sheetId="162" r:id="rId92"/>
    <sheet name="06.09.2022 " sheetId="163" r:id="rId93"/>
    <sheet name="13.09.2022" sheetId="164" r:id="rId94"/>
    <sheet name="20.09.2022 " sheetId="165" r:id="rId95"/>
    <sheet name="27.09.2022 " sheetId="166" r:id="rId96"/>
    <sheet name="04.10.2022" sheetId="167" r:id="rId97"/>
    <sheet name="11.10.2022 " sheetId="168" r:id="rId98"/>
    <sheet name="18.10.2022" sheetId="169" r:id="rId99"/>
    <sheet name="25.10.2022 " sheetId="170" r:id="rId100"/>
    <sheet name="01.11.2022 " sheetId="171" r:id="rId101"/>
    <sheet name="08.11.2022" sheetId="172" r:id="rId102"/>
    <sheet name="15.11.2022" sheetId="173" r:id="rId103"/>
    <sheet name="22.11.2022" sheetId="174" r:id="rId104"/>
    <sheet name="29.11.2022 " sheetId="175" r:id="rId105"/>
    <sheet name="06.12.2022" sheetId="176" r:id="rId106"/>
    <sheet name="13.12.2022" sheetId="177" r:id="rId107"/>
    <sheet name="20.12.2022" sheetId="178" r:id="rId108"/>
    <sheet name="27.12.2022" sheetId="179" r:id="rId109"/>
    <sheet name="02.01.2023" sheetId="180" r:id="rId110"/>
    <sheet name="10.01.2023" sheetId="181" r:id="rId111"/>
    <sheet name="17.01.2023" sheetId="182" r:id="rId112"/>
    <sheet name="24.01.2023 " sheetId="183" r:id="rId113"/>
    <sheet name="31.01.2023" sheetId="184" r:id="rId114"/>
    <sheet name="07.02.2023" sheetId="185" r:id="rId115"/>
    <sheet name="14.02.2023 " sheetId="186" r:id="rId116"/>
    <sheet name="21.02.2023 " sheetId="187" r:id="rId117"/>
    <sheet name="28.02.2023" sheetId="188" r:id="rId118"/>
    <sheet name="07.03.2023" sheetId="189" r:id="rId119"/>
    <sheet name="14.03.2023" sheetId="190" r:id="rId120"/>
    <sheet name="21.03.2023 " sheetId="191" r:id="rId121"/>
    <sheet name="28.03.2023 " sheetId="192" r:id="rId122"/>
    <sheet name="04.04.2023  " sheetId="193" r:id="rId123"/>
    <sheet name="11.04.2023 " sheetId="194" r:id="rId124"/>
    <sheet name="18.04.2023 " sheetId="195" r:id="rId125"/>
    <sheet name="25.04.2023" sheetId="196" r:id="rId126"/>
    <sheet name="02.05.2023 " sheetId="197" r:id="rId127"/>
    <sheet name="09.05.2023" sheetId="198" r:id="rId128"/>
    <sheet name="16.05.2023 " sheetId="199" r:id="rId129"/>
    <sheet name="23.05.2023 " sheetId="200" r:id="rId130"/>
    <sheet name="30.05.2023 " sheetId="201" r:id="rId131"/>
    <sheet name="06.06.2023  " sheetId="202" r:id="rId132"/>
    <sheet name="13.06.2023" sheetId="203" r:id="rId133"/>
    <sheet name="20.06.2023" sheetId="204" r:id="rId134"/>
    <sheet name="27.06.2023 " sheetId="205" r:id="rId135"/>
    <sheet name="11.07.2023  " sheetId="206" r:id="rId136"/>
    <sheet name="18.07.2023 " sheetId="207" r:id="rId137"/>
    <sheet name="25.07.2023" sheetId="208" r:id="rId138"/>
    <sheet name="01.08.2023" sheetId="209" r:id="rId139"/>
    <sheet name="08.08.2023" sheetId="210" r:id="rId140"/>
    <sheet name="15.08.2023" sheetId="211" r:id="rId141"/>
    <sheet name="22.08.2023" sheetId="212" r:id="rId142"/>
    <sheet name="29.08.2023 " sheetId="213" r:id="rId143"/>
    <sheet name="05.09.2023 " sheetId="214" r:id="rId144"/>
    <sheet name="12.09.2023  " sheetId="215" r:id="rId145"/>
    <sheet name="19.09.2023" sheetId="216" r:id="rId146"/>
    <sheet name="26.09.2023" sheetId="217" r:id="rId147"/>
    <sheet name="03.10.2023 " sheetId="218" r:id="rId148"/>
    <sheet name="17.10.2023  " sheetId="219" r:id="rId149"/>
    <sheet name="24.10.2023 " sheetId="220" r:id="rId150"/>
    <sheet name="31.10.2023" sheetId="221" r:id="rId151"/>
    <sheet name="07.11.2023" sheetId="222" r:id="rId152"/>
    <sheet name="14.11.2023 " sheetId="223" r:id="rId153"/>
    <sheet name="28.11.2023 " sheetId="224" r:id="rId154"/>
    <sheet name="05.12.2023" sheetId="225" r:id="rId155"/>
    <sheet name="12.12.2023" sheetId="226" r:id="rId156"/>
    <sheet name="19.12.2023 " sheetId="227" r:id="rId157"/>
    <sheet name="26.12.2023 " sheetId="228" r:id="rId158"/>
    <sheet name="16.01.2024" sheetId="229" r:id="rId159"/>
    <sheet name="23.01.2024" sheetId="230" r:id="rId160"/>
    <sheet name="30.01.2024" sheetId="231" r:id="rId161"/>
    <sheet name="06.02.2024" sheetId="232" r:id="rId162"/>
    <sheet name="13.02.2024" sheetId="233" r:id="rId163"/>
    <sheet name="20.02.2024 " sheetId="234" r:id="rId164"/>
    <sheet name="05.03.2024  " sheetId="235" r:id="rId165"/>
    <sheet name="12.03.2024  " sheetId="236" r:id="rId166"/>
    <sheet name="19.03.2024  " sheetId="237" r:id="rId167"/>
    <sheet name="26.03.2024  " sheetId="238" r:id="rId168"/>
    <sheet name="09.04.2024 " sheetId="239" r:id="rId169"/>
    <sheet name="16.04.2024 " sheetId="240" r:id="rId170"/>
    <sheet name="23.04.2024" sheetId="241" r:id="rId171"/>
    <sheet name="30.04.2024 " sheetId="242" r:id="rId172"/>
    <sheet name="07.05.2024" sheetId="243" r:id="rId173"/>
    <sheet name="14.05.2024" sheetId="244" r:id="rId174"/>
    <sheet name="21.05.2024 " sheetId="245" r:id="rId175"/>
    <sheet name="28.05.2024 " sheetId="246" r:id="rId176"/>
    <sheet name="11.06.2024  " sheetId="247" r:id="rId177"/>
    <sheet name="18.06.2024  " sheetId="248" r:id="rId178"/>
    <sheet name="25.06.2024  " sheetId="249" r:id="rId179"/>
    <sheet name="02.07.2024 " sheetId="250" r:id="rId180"/>
    <sheet name="30.07.2024 " sheetId="251" r:id="rId181"/>
    <sheet name="03.09.2024 " sheetId="252" r:id="rId182"/>
    <sheet name="10.09.2024  " sheetId="253" r:id="rId183"/>
    <sheet name="17.09.2024 " sheetId="254" r:id="rId184"/>
    <sheet name="24.09.2024 " sheetId="255" r:id="rId185"/>
  </sheets>
  <calcPr calcId="124519"/>
  <fileRecoveryPr autoRecover="0"/>
</workbook>
</file>

<file path=xl/calcChain.xml><?xml version="1.0" encoding="utf-8"?>
<calcChain xmlns="http://schemas.openxmlformats.org/spreadsheetml/2006/main">
  <c r="H17" i="194"/>
  <c r="H17" i="193"/>
  <c r="H17" i="192"/>
  <c r="H17" i="191"/>
  <c r="H17" i="190"/>
  <c r="H17" i="189"/>
  <c r="H17" i="188"/>
  <c r="H17" i="187"/>
  <c r="H17" i="186"/>
  <c r="H17" i="185"/>
  <c r="H17" i="184"/>
  <c r="H17" i="183"/>
  <c r="H17" i="182"/>
  <c r="H17" i="181"/>
  <c r="H17" i="180"/>
  <c r="H17" i="179"/>
  <c r="H17" i="178"/>
  <c r="H17" i="177"/>
  <c r="H17" i="176"/>
  <c r="H17" i="175"/>
  <c r="H16"/>
  <c r="H11"/>
  <c r="H16" i="174"/>
  <c r="H11"/>
  <c r="H17"/>
  <c r="H17" i="173"/>
  <c r="H17" i="172"/>
  <c r="H17" i="171"/>
  <c r="H17" i="170"/>
  <c r="H17" i="169"/>
  <c r="H17" i="168"/>
  <c r="H17" i="167"/>
  <c r="H17" i="166"/>
  <c r="H17" i="165"/>
  <c r="H17" i="164"/>
  <c r="H17" i="163"/>
  <c r="H17" i="162"/>
  <c r="H17" i="161"/>
  <c r="H17" i="160"/>
  <c r="H17" i="159"/>
  <c r="H17" i="158"/>
  <c r="H17" i="157"/>
  <c r="H17" i="156"/>
  <c r="H17" i="155"/>
  <c r="H17" i="154"/>
  <c r="H17" i="153"/>
  <c r="H17" i="152"/>
  <c r="H17" i="151"/>
  <c r="H17" i="150"/>
  <c r="H17" i="149"/>
  <c r="H17" i="148"/>
  <c r="H17" i="147"/>
  <c r="H17" i="146"/>
  <c r="H16" i="145"/>
  <c r="H11"/>
  <c r="H17"/>
  <c r="H16" i="144"/>
  <c r="H17"/>
  <c r="H17" i="143"/>
  <c r="H17" i="142"/>
  <c r="H12" i="141"/>
  <c r="H17"/>
  <c r="H44" i="140"/>
  <c r="H33"/>
  <c r="H17"/>
  <c r="H12"/>
  <c r="H42" i="139"/>
  <c r="H40"/>
  <c r="H34"/>
  <c r="H27"/>
  <c r="H21"/>
  <c r="H17"/>
  <c r="H16"/>
  <c r="H12"/>
  <c r="H39" i="135"/>
  <c r="H24"/>
  <c r="H20"/>
  <c r="H17"/>
  <c r="H39" i="134"/>
  <c r="H33"/>
  <c r="H27"/>
  <c r="H21"/>
  <c r="H20"/>
  <c r="H18"/>
  <c r="H17"/>
  <c r="H37"/>
  <c r="H24"/>
  <c r="H38" i="133"/>
  <c r="H36"/>
  <c r="H24"/>
  <c r="H21"/>
  <c r="H17"/>
  <c r="H12"/>
  <c r="H17" i="128"/>
  <c r="H12"/>
  <c r="H18"/>
  <c r="H18" i="127"/>
  <c r="H18" i="126"/>
  <c r="H32" i="125"/>
  <c r="H29"/>
  <c r="H27"/>
  <c r="H24"/>
  <c r="H19"/>
  <c r="H18"/>
  <c r="H32" i="124"/>
  <c r="H29"/>
  <c r="H27"/>
  <c r="H24"/>
  <c r="H20"/>
  <c r="H19"/>
  <c r="H18"/>
  <c r="H17"/>
  <c r="H27" i="123"/>
  <c r="H24"/>
  <c r="H19" l="1"/>
  <c r="H18"/>
  <c r="H17"/>
  <c r="H27" i="122"/>
  <c r="H18"/>
  <c r="H17"/>
  <c r="H14"/>
  <c r="H18" i="121"/>
  <c r="H16"/>
  <c r="H13"/>
  <c r="H11"/>
  <c r="H35" i="120"/>
  <c r="H34"/>
  <c r="H33"/>
  <c r="H30"/>
  <c r="H29"/>
  <c r="H28"/>
  <c r="H25"/>
  <c r="H23"/>
  <c r="H20"/>
  <c r="H19"/>
  <c r="H18"/>
  <c r="H17"/>
  <c r="H16"/>
  <c r="H13"/>
  <c r="H11"/>
  <c r="H15"/>
  <c r="H15" i="119"/>
  <c r="H11"/>
  <c r="H16"/>
  <c r="H16" i="118"/>
  <c r="H15"/>
  <c r="H11"/>
  <c r="H16" i="117"/>
  <c r="H15"/>
  <c r="H11"/>
  <c r="H15" i="116"/>
  <c r="H11"/>
  <c r="H16"/>
  <c r="H15" i="115"/>
  <c r="H11"/>
  <c r="H16"/>
  <c r="H16" i="114"/>
  <c r="H15"/>
  <c r="H15" i="113"/>
  <c r="H16" i="105"/>
  <c r="H12"/>
  <c r="H16" i="104"/>
  <c r="H12"/>
  <c r="H37" i="91"/>
  <c r="H37" i="90"/>
  <c r="H18" i="84" l="1"/>
  <c r="H18" i="83"/>
  <c r="H12"/>
  <c r="F11" i="62"/>
  <c r="F24" l="1"/>
  <c r="J24"/>
  <c r="H24"/>
  <c r="J11"/>
  <c r="H11"/>
</calcChain>
</file>

<file path=xl/sharedStrings.xml><?xml version="1.0" encoding="utf-8"?>
<sst xmlns="http://schemas.openxmlformats.org/spreadsheetml/2006/main" count="37183" uniqueCount="189">
  <si>
    <t>березень</t>
  </si>
  <si>
    <t>травень</t>
  </si>
  <si>
    <t>червень</t>
  </si>
  <si>
    <t>шт</t>
  </si>
  <si>
    <t>Всього:</t>
  </si>
  <si>
    <t>Звіт про залишки лікарських засобів та медичних виробів станом на</t>
  </si>
  <si>
    <t>Адміністративно-територіальна одиниця</t>
  </si>
  <si>
    <t>Черкаський район</t>
  </si>
  <si>
    <t>Назва закладу охорони здоров'я (код ЄДРПОУ)</t>
  </si>
  <si>
    <t>КНП "Черкаська центральна районна лікарня" Черкаської районної ради</t>
  </si>
  <si>
    <t>Джерело фінансування (кошти державного, місцевого бюджету або інші джерела не заборонені законом)</t>
  </si>
  <si>
    <t>Міжнародна непатентована назва лікарського засобу/назва медичного виробу</t>
  </si>
  <si>
    <t>Торговельна назва лікарського засобу/медичного виробу</t>
  </si>
  <si>
    <t>Форма випуску лікарського засобу/медичного виробу</t>
  </si>
  <si>
    <t>Дозування лікарського засобу</t>
  </si>
  <si>
    <t>Одиниця виміру, в якій вказуються залишки (флакон, таблетка, пластир, набір, упаковка тощо)</t>
  </si>
  <si>
    <t>Наявна кількість лікарського засобу/медичного виробу на звітну дату</t>
  </si>
  <si>
    <t>Ціна за одиницю, в якій вказуються залишки лікарського засобу/медичного виробу, грн</t>
  </si>
  <si>
    <t>Кількість в упаковці (заповнюється лише у тих випадках, якщо у стовпчику 6 одиниця виміру не є мінімальною - упаковка, набір)</t>
  </si>
  <si>
    <t>Термін придатності</t>
  </si>
  <si>
    <t>КНП "Черкаська ЦРЛ" ЧРР</t>
  </si>
  <si>
    <t>державний бюджет</t>
  </si>
  <si>
    <t>ампула</t>
  </si>
  <si>
    <t>флакон</t>
  </si>
  <si>
    <t>5мл</t>
  </si>
  <si>
    <t>Атропін-Дарниця</t>
  </si>
  <si>
    <t>0,1% 1,0</t>
  </si>
  <si>
    <t>штук</t>
  </si>
  <si>
    <t>Вернедор</t>
  </si>
  <si>
    <t>бутилка</t>
  </si>
  <si>
    <t>1 літр</t>
  </si>
  <si>
    <t>Кислота нікотинова</t>
  </si>
  <si>
    <t>1% 1,0 мл</t>
  </si>
  <si>
    <t>Манорм</t>
  </si>
  <si>
    <t>місцевий бюджет</t>
  </si>
  <si>
    <t>метр</t>
  </si>
  <si>
    <t>Пентоксифілін-Д</t>
  </si>
  <si>
    <t>2% 5,0</t>
  </si>
  <si>
    <t>Платіфілін-Д</t>
  </si>
  <si>
    <t>0,2% 1,0</t>
  </si>
  <si>
    <t>пара</t>
  </si>
  <si>
    <t>Система ПК</t>
  </si>
  <si>
    <t>1 гр</t>
  </si>
  <si>
    <t>Шприц 2,0 мл 3-х компонентний 2 голки</t>
  </si>
  <si>
    <t>Шприц 5,0 мл 3-х компонентний 2 голки</t>
  </si>
  <si>
    <t xml:space="preserve"> Засіб дезінфекційний "ЕконормDEZ Антисептик"(1000мл) літр</t>
  </si>
  <si>
    <t>Спирт етиловий</t>
  </si>
  <si>
    <t>Марлевий відріз 1000х90</t>
  </si>
  <si>
    <t>складка</t>
  </si>
  <si>
    <t>Рукавички нітрилові н/с неопудрені (р.7-8)розові</t>
  </si>
  <si>
    <t>Рукавички нітрилові н/с неопудрені (р.7-8)сині</t>
  </si>
  <si>
    <t xml:space="preserve">Пропофол-Ново </t>
  </si>
  <si>
    <t>пакет</t>
  </si>
  <si>
    <t>20мл</t>
  </si>
  <si>
    <t>Рукавички мед.н/ст.</t>
  </si>
  <si>
    <t>Рукавички мед.н/ст.днор.</t>
  </si>
  <si>
    <t>500мг/мл по 2мг</t>
  </si>
  <si>
    <t xml:space="preserve"> Анальгін  </t>
  </si>
  <si>
    <t>100 мл</t>
  </si>
  <si>
    <t xml:space="preserve"> Інфулган р-н</t>
  </si>
  <si>
    <t>Лефлоцин р-н</t>
  </si>
  <si>
    <t>Натрія хлорид р-н</t>
  </si>
  <si>
    <t>200 мл</t>
  </si>
  <si>
    <t>Рінгер р-н</t>
  </si>
  <si>
    <t>Цефтріаксон пор.д/ін</t>
  </si>
  <si>
    <t>1гр</t>
  </si>
  <si>
    <t>Цефтазидим пор.д/ін</t>
  </si>
  <si>
    <t>Шприц 10,0 мл 3-х компонентний 2 голки</t>
  </si>
  <si>
    <t>Шприц 20,0 мл 3-х компонентний 2 голки</t>
  </si>
  <si>
    <t>по складу  Швиденко С.А.</t>
  </si>
  <si>
    <t xml:space="preserve"> Засіб дезінфекційний "ЕконормDEZ Актив"(1000мл) літр</t>
  </si>
  <si>
    <t xml:space="preserve"> Глюкоза 50мг/мл 200мл.фл </t>
  </si>
  <si>
    <t xml:space="preserve">50мг/мл 200мл.фл </t>
  </si>
  <si>
    <t xml:space="preserve">2мг/мл по 100 мл  </t>
  </si>
  <si>
    <t xml:space="preserve"> Флуконазол р-н </t>
  </si>
  <si>
    <t>1л</t>
  </si>
  <si>
    <t>400 мг</t>
  </si>
  <si>
    <t>400 мл</t>
  </si>
  <si>
    <t>Рукавички оглядові н/с</t>
  </si>
  <si>
    <t>благодійна допомога</t>
  </si>
  <si>
    <t>Маска медична однор.</t>
  </si>
  <si>
    <t>Рукавички нітрил.з довгими манжетами н/с</t>
  </si>
  <si>
    <t xml:space="preserve"> Дезінфектор для рук на спиртовій основі </t>
  </si>
  <si>
    <t>0,4 мл</t>
  </si>
  <si>
    <t>централізоване постачання</t>
  </si>
  <si>
    <t>Санітайзер для поверхонь</t>
  </si>
  <si>
    <t>5л</t>
  </si>
  <si>
    <t>Централізоване постачання за 2 квартал 2020 р.</t>
  </si>
  <si>
    <t>залишок на 01.04.20</t>
  </si>
  <si>
    <t xml:space="preserve">приход  </t>
  </si>
  <si>
    <t xml:space="preserve">списання </t>
  </si>
  <si>
    <t xml:space="preserve">реалізація </t>
  </si>
  <si>
    <t>залишок на 01.07.20</t>
  </si>
  <si>
    <t>За 1 квартал</t>
  </si>
  <si>
    <t>залишок на 01.01.20</t>
  </si>
  <si>
    <t>січень</t>
  </si>
  <si>
    <t xml:space="preserve">лютий </t>
  </si>
  <si>
    <t xml:space="preserve">квітень </t>
  </si>
  <si>
    <t xml:space="preserve"> Рідина для дезінфекції рук ORLEN </t>
  </si>
  <si>
    <t xml:space="preserve"> Дезинфікуючий засіб для інструментів ти обладнання штук</t>
  </si>
  <si>
    <t>Кошти НСЗУ</t>
  </si>
  <si>
    <t xml:space="preserve"> Засіб на спиртовій основі для протирання рук штук</t>
  </si>
  <si>
    <t xml:space="preserve"> Рукавички н/ст оглядові латекс.неприпудрені р.М </t>
  </si>
  <si>
    <t>пар</t>
  </si>
  <si>
    <t xml:space="preserve"> Шприц 10 мл 3-х компон. 2 голки 0,8*38мм </t>
  </si>
  <si>
    <t xml:space="preserve"> Шприц 20 мл 2-х компон. з голкою 0,8*38мм </t>
  </si>
  <si>
    <t xml:space="preserve"> Шприц 5 мл 3-х компон. 2 голки 0,7*38мм </t>
  </si>
  <si>
    <t>Централізоване постачання</t>
  </si>
  <si>
    <t xml:space="preserve"> Маски медичні з гумовими петлями "Medicare"  </t>
  </si>
  <si>
    <t xml:space="preserve"> Рукавички н/ст оглядові латекс.неприпудрені р.S </t>
  </si>
  <si>
    <t>Кошти НСЗУ(коронавірус)</t>
  </si>
  <si>
    <t xml:space="preserve"> Бренем 1000мг ФЛ№1 </t>
  </si>
  <si>
    <t>1000мг</t>
  </si>
  <si>
    <t xml:space="preserve"> Меропенем-Віста 1,0 №1</t>
  </si>
  <si>
    <t xml:space="preserve">Дексаметазон, р-н для ін. </t>
  </si>
  <si>
    <t xml:space="preserve"> Шприц 2мл луєр 2-х компонентний 0,6*32мм </t>
  </si>
  <si>
    <t>4мг/1мл</t>
  </si>
  <si>
    <t xml:space="preserve"> Хлорвмісний препарат для дезінфекції поверхонь Санідез 1кг в банке №8160 від  штук</t>
  </si>
  <si>
    <t xml:space="preserve"> Інгаміст,р-н для ін.100мг/мл по3мл№10</t>
  </si>
  <si>
    <t>100мл</t>
  </si>
  <si>
    <t>Канюлі</t>
  </si>
  <si>
    <t>Лефлоцин</t>
  </si>
  <si>
    <t xml:space="preserve"> Ємкість для збору біологічного матеріалу штук</t>
  </si>
  <si>
    <t xml:space="preserve"> Омзол, пор для інф.40мг по 10мл </t>
  </si>
  <si>
    <t>40мг</t>
  </si>
  <si>
    <t xml:space="preserve"> Рукавичка медична латексна н/ст М (р7-8) пара</t>
  </si>
  <si>
    <t>КНП "Черкаська ЦРЛ"</t>
  </si>
  <si>
    <t xml:space="preserve"> Цефтріаксон 1,0 </t>
  </si>
  <si>
    <t xml:space="preserve"> Флуканазол</t>
  </si>
  <si>
    <t xml:space="preserve"> Фуросемід</t>
  </si>
  <si>
    <t>2мл</t>
  </si>
  <si>
    <t>Гепарін</t>
  </si>
  <si>
    <t>КНП "Черкаська центральна районна лікарня"</t>
  </si>
  <si>
    <t xml:space="preserve"> Маска медична захисна одноразова</t>
  </si>
  <si>
    <t xml:space="preserve"> Омзол, пор для інф.40мг по 10мл у фл</t>
  </si>
  <si>
    <t xml:space="preserve"> Цефепім АНАНТА пор.1,0мл №1фл. </t>
  </si>
  <si>
    <t xml:space="preserve"> Шприц 10 мл 2-х компон. 2 голки 0,8*38мм </t>
  </si>
  <si>
    <t xml:space="preserve"> Рукавички н/ст оглядові латекс.неприпудрені р.L </t>
  </si>
  <si>
    <t xml:space="preserve"> Цебопім,пор.для ін.по1г у фл.№1 в пачці </t>
  </si>
  <si>
    <t xml:space="preserve"> Шприц 5мл луєр 2-х компонентний 0,7*38мм </t>
  </si>
  <si>
    <t xml:space="preserve"> Меробоцид1,0р-н для ін. по1000мгу фл. </t>
  </si>
  <si>
    <t>100мг</t>
  </si>
  <si>
    <t xml:space="preserve"> Азитроміцин 500 </t>
  </si>
  <si>
    <t>таблетки</t>
  </si>
  <si>
    <t>500мг</t>
  </si>
  <si>
    <t xml:space="preserve"> Амброксол-Дарниця 30мг </t>
  </si>
  <si>
    <t>30мг</t>
  </si>
  <si>
    <t>капсул</t>
  </si>
  <si>
    <t xml:space="preserve"> Аскорбінова кислота </t>
  </si>
  <si>
    <t>25мг</t>
  </si>
  <si>
    <t xml:space="preserve"> Інгаміст,р-н для ін.100мг/мл по3мл№10 </t>
  </si>
  <si>
    <t xml:space="preserve"> Омепразол-Дарниця 20мг№30 </t>
  </si>
  <si>
    <t>20мг</t>
  </si>
  <si>
    <t xml:space="preserve">Дексаметазон-Дарниця, р-н для ін., 4мг/мл 1мл№5 </t>
  </si>
  <si>
    <t>1мл</t>
  </si>
  <si>
    <t xml:space="preserve"> Система без фталатів для вливання кровозамінників та інф.р-нів </t>
  </si>
  <si>
    <t xml:space="preserve"> Цебопім,пор.для ін.по1г у фл.№1 в пачці</t>
  </si>
  <si>
    <t xml:space="preserve"> Меробак пор.,р-н для ін. по1000мгу фл.</t>
  </si>
  <si>
    <t xml:space="preserve"> Метоклопраміду гідрохлориду,р-н для ін.,5мг/мл,по 2мл в амп.по 5амп у касеті,до 01.01.25 ампул</t>
  </si>
  <si>
    <t>5амп</t>
  </si>
  <si>
    <t xml:space="preserve"> Хлорвмісний препарат для дезінфекції поверхонь Санідез </t>
  </si>
  <si>
    <t>400мг</t>
  </si>
  <si>
    <t xml:space="preserve"> Максіцин,к-т для р-ну для інф.400мг/20мл уфл.по 1фл.в пачці</t>
  </si>
  <si>
    <t xml:space="preserve"> Флуканазол,р-н для інф. 2мг/мл по 100мл</t>
  </si>
  <si>
    <t>ампул</t>
  </si>
  <si>
    <t>2,0мл</t>
  </si>
  <si>
    <t xml:space="preserve"> Юнорм, р-н для ін.,2,0мг/мл по 4мл№5</t>
  </si>
  <si>
    <t xml:space="preserve"> Азимед,табл.вкриті плівк.обол.по500мг №3(3*1)</t>
  </si>
  <si>
    <t xml:space="preserve"> Амброксол гідрохлорид  </t>
  </si>
  <si>
    <t xml:space="preserve"> Дексаметазон 0,4%  №5  </t>
  </si>
  <si>
    <t xml:space="preserve"> Парацетамол капс.0,5 мг №10 </t>
  </si>
  <si>
    <t>0,5мг</t>
  </si>
  <si>
    <t xml:space="preserve"> Цефепім порошок </t>
  </si>
  <si>
    <t xml:space="preserve"> Шприц 10мл луєр 2-х компонентний  </t>
  </si>
  <si>
    <t>10мл</t>
  </si>
  <si>
    <t>4мг/мл</t>
  </si>
  <si>
    <t xml:space="preserve"> Шприц 20мл луєр 2-х компонентний  </t>
  </si>
  <si>
    <t xml:space="preserve"> Шприц 2мл луєр 2-х компонентний  </t>
  </si>
  <si>
    <t xml:space="preserve"> Шприц 5мл луєр 2-х компонентний  </t>
  </si>
  <si>
    <t xml:space="preserve"> Хлорвмісний препарат для дезінфекції поверхонь Санідез  </t>
  </si>
  <si>
    <t>кг</t>
  </si>
  <si>
    <t>Преднізолон</t>
  </si>
  <si>
    <t>Цефтріаксон</t>
  </si>
  <si>
    <t xml:space="preserve"> Шприц 2мл луєр 3-х компонентний  </t>
  </si>
  <si>
    <t>Цефепім</t>
  </si>
  <si>
    <t xml:space="preserve"> Хлорвмісні та інші препарати для дезінфекції(Ред Лайн Актив)</t>
  </si>
  <si>
    <t>Маска медична</t>
  </si>
  <si>
    <t>Централізована поставка</t>
  </si>
  <si>
    <t>Дезинфікуючий засіб для інструментів ти обладнання штук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</si>
</sst>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 Cyr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2" fontId="0" fillId="0" borderId="0" xfId="0" applyNumberFormat="1"/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14" fontId="1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wrapText="1"/>
    </xf>
    <xf numFmtId="9" fontId="5" fillId="0" borderId="7" xfId="0" applyNumberFormat="1" applyFont="1" applyBorder="1" applyAlignment="1">
      <alignment horizontal="left" wrapText="1"/>
    </xf>
    <xf numFmtId="0" fontId="5" fillId="0" borderId="7" xfId="0" applyFont="1" applyBorder="1" applyAlignment="1">
      <alignment horizontal="center" wrapText="1"/>
    </xf>
    <xf numFmtId="14" fontId="5" fillId="0" borderId="7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1" fillId="0" borderId="3" xfId="0" applyFont="1" applyBorder="1" applyAlignment="1">
      <alignment vertical="center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2" fontId="8" fillId="0" borderId="0" xfId="0" applyNumberFormat="1" applyFont="1"/>
    <xf numFmtId="164" fontId="0" fillId="0" borderId="0" xfId="0" applyNumberFormat="1"/>
    <xf numFmtId="164" fontId="8" fillId="0" borderId="0" xfId="0" applyNumberFormat="1" applyFont="1"/>
    <xf numFmtId="2" fontId="9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0" fillId="0" borderId="15" xfId="0" applyBorder="1" applyAlignment="1">
      <alignment wrapText="1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9" xfId="0" applyFont="1" applyBorder="1" applyAlignment="1">
      <alignment wrapText="1"/>
    </xf>
    <xf numFmtId="0" fontId="5" fillId="0" borderId="17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left" wrapText="1"/>
    </xf>
    <xf numFmtId="0" fontId="5" fillId="0" borderId="20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21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wrapText="1"/>
    </xf>
    <xf numFmtId="0" fontId="0" fillId="0" borderId="1" xfId="0" applyFill="1" applyBorder="1" applyAlignment="1"/>
    <xf numFmtId="0" fontId="5" fillId="0" borderId="19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24" xfId="0" applyFont="1" applyBorder="1" applyAlignment="1">
      <alignment wrapText="1"/>
    </xf>
    <xf numFmtId="0" fontId="0" fillId="0" borderId="15" xfId="0" applyFill="1" applyBorder="1" applyAlignment="1">
      <alignment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9" fontId="5" fillId="0" borderId="17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horizontal="center" vertical="center" wrapText="1"/>
    </xf>
    <xf numFmtId="9" fontId="5" fillId="0" borderId="29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wrapText="1"/>
    </xf>
    <xf numFmtId="0" fontId="0" fillId="0" borderId="0" xfId="0" applyFont="1"/>
    <xf numFmtId="0" fontId="5" fillId="0" borderId="29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14" fontId="5" fillId="0" borderId="29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4" fontId="5" fillId="0" borderId="31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5" fillId="0" borderId="32" xfId="0" applyFont="1" applyBorder="1" applyAlignment="1">
      <alignment wrapText="1"/>
    </xf>
    <xf numFmtId="0" fontId="5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14" fontId="5" fillId="0" borderId="34" xfId="0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wrapText="1"/>
    </xf>
    <xf numFmtId="14" fontId="5" fillId="0" borderId="36" xfId="0" applyNumberFormat="1" applyFont="1" applyBorder="1" applyAlignment="1">
      <alignment horizontal="center" vertical="center" wrapText="1"/>
    </xf>
    <xf numFmtId="0" fontId="0" fillId="0" borderId="38" xfId="0" applyBorder="1"/>
    <xf numFmtId="0" fontId="0" fillId="0" borderId="39" xfId="0" applyBorder="1"/>
    <xf numFmtId="0" fontId="5" fillId="0" borderId="37" xfId="0" applyFont="1" applyBorder="1" applyAlignment="1">
      <alignment wrapText="1"/>
    </xf>
    <xf numFmtId="0" fontId="0" fillId="0" borderId="36" xfId="0" applyBorder="1"/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0" fontId="5" fillId="0" borderId="3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41" xfId="0" applyBorder="1"/>
    <xf numFmtId="0" fontId="5" fillId="0" borderId="3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19"/>
  <sheetViews>
    <sheetView workbookViewId="0">
      <selection activeCell="D15" sqref="D15"/>
    </sheetView>
  </sheetViews>
  <sheetFormatPr defaultRowHeight="12.75"/>
  <cols>
    <col min="1" max="1" width="34.7109375" customWidth="1"/>
    <col min="2" max="2" width="19.28515625" customWidth="1"/>
    <col min="3" max="3" width="20.7109375" customWidth="1"/>
    <col min="4" max="4" width="21.28515625" customWidth="1"/>
    <col min="5" max="5" width="12.7109375" customWidth="1"/>
  </cols>
  <sheetData>
    <row r="1" spans="1:11" ht="19.5" thickBot="1">
      <c r="A1" s="2" t="s">
        <v>5</v>
      </c>
      <c r="B1" s="3"/>
      <c r="C1" s="3"/>
      <c r="D1" s="4"/>
      <c r="E1" s="5">
        <v>43903</v>
      </c>
      <c r="F1" s="6"/>
      <c r="G1" s="6"/>
      <c r="H1" s="6"/>
      <c r="I1" s="3"/>
      <c r="J1" s="3"/>
      <c r="K1" s="3"/>
    </row>
    <row r="2" spans="1:11" ht="19.5" thickBot="1">
      <c r="A2" s="2" t="s">
        <v>6</v>
      </c>
      <c r="B2" s="3"/>
      <c r="C2" s="3"/>
      <c r="D2" s="4"/>
      <c r="E2" s="125" t="s">
        <v>7</v>
      </c>
      <c r="F2" s="126"/>
      <c r="G2" s="126"/>
      <c r="H2" s="127"/>
      <c r="I2" s="3"/>
      <c r="J2" s="3"/>
      <c r="K2" s="3"/>
    </row>
    <row r="3" spans="1:11" ht="47.25" customHeight="1" thickBot="1">
      <c r="A3" s="2" t="s">
        <v>8</v>
      </c>
      <c r="B3" s="3"/>
      <c r="C3" s="3"/>
      <c r="D3" s="4"/>
      <c r="E3" s="125" t="s">
        <v>9</v>
      </c>
      <c r="F3" s="126"/>
      <c r="G3" s="126"/>
      <c r="H3" s="127"/>
      <c r="I3" s="3"/>
      <c r="J3" s="3"/>
      <c r="K3" s="3"/>
    </row>
    <row r="4" spans="1:11" ht="13.5" thickBot="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15.2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19</v>
      </c>
    </row>
    <row r="6" spans="1:11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</row>
    <row r="7" spans="1:11" ht="13.5" thickBot="1">
      <c r="A7" s="12" t="s">
        <v>20</v>
      </c>
      <c r="B7" s="13" t="s">
        <v>21</v>
      </c>
      <c r="C7" s="13" t="s">
        <v>25</v>
      </c>
      <c r="D7" s="13" t="s">
        <v>25</v>
      </c>
      <c r="E7" s="13" t="s">
        <v>22</v>
      </c>
      <c r="F7" s="13" t="s">
        <v>26</v>
      </c>
      <c r="G7" s="13" t="s">
        <v>22</v>
      </c>
      <c r="H7" s="14">
        <v>150</v>
      </c>
      <c r="I7" s="14">
        <v>1.93</v>
      </c>
      <c r="J7" s="15"/>
      <c r="K7" s="16">
        <v>44044</v>
      </c>
    </row>
    <row r="8" spans="1:11" ht="13.5" thickBot="1">
      <c r="A8" s="12" t="s">
        <v>20</v>
      </c>
      <c r="B8" s="13" t="s">
        <v>21</v>
      </c>
      <c r="C8" s="13" t="s">
        <v>28</v>
      </c>
      <c r="D8" s="13" t="s">
        <v>28</v>
      </c>
      <c r="E8" s="13" t="s">
        <v>29</v>
      </c>
      <c r="F8" s="13" t="s">
        <v>30</v>
      </c>
      <c r="G8" s="13" t="s">
        <v>29</v>
      </c>
      <c r="H8" s="14">
        <v>90</v>
      </c>
      <c r="I8" s="14">
        <v>339</v>
      </c>
      <c r="J8" s="15"/>
      <c r="K8" s="16">
        <v>45566</v>
      </c>
    </row>
    <row r="9" spans="1:11" ht="67.5" customHeight="1" thickBot="1">
      <c r="A9" s="12" t="s">
        <v>20</v>
      </c>
      <c r="B9" s="13" t="s">
        <v>34</v>
      </c>
      <c r="C9" s="13" t="s">
        <v>45</v>
      </c>
      <c r="D9" s="13" t="s">
        <v>45</v>
      </c>
      <c r="E9" s="13" t="s">
        <v>29</v>
      </c>
      <c r="F9" s="13" t="s">
        <v>30</v>
      </c>
      <c r="G9" s="13" t="s">
        <v>29</v>
      </c>
      <c r="H9" s="14">
        <v>85</v>
      </c>
      <c r="I9" s="14">
        <v>216</v>
      </c>
      <c r="J9" s="15"/>
      <c r="K9" s="16">
        <v>45536</v>
      </c>
    </row>
    <row r="10" spans="1:11" ht="13.5" thickBot="1">
      <c r="A10" s="12" t="s">
        <v>20</v>
      </c>
      <c r="B10" s="13" t="s">
        <v>21</v>
      </c>
      <c r="C10" s="13" t="s">
        <v>31</v>
      </c>
      <c r="D10" s="13" t="s">
        <v>31</v>
      </c>
      <c r="E10" s="13" t="s">
        <v>22</v>
      </c>
      <c r="F10" s="13" t="s">
        <v>32</v>
      </c>
      <c r="G10" s="13" t="s">
        <v>22</v>
      </c>
      <c r="H10" s="14">
        <v>180</v>
      </c>
      <c r="I10" s="14">
        <v>2.48</v>
      </c>
      <c r="J10" s="15"/>
      <c r="K10" s="16">
        <v>44774</v>
      </c>
    </row>
    <row r="11" spans="1:11" ht="13.5" thickBot="1">
      <c r="A11" s="12" t="s">
        <v>20</v>
      </c>
      <c r="B11" s="13" t="s">
        <v>21</v>
      </c>
      <c r="C11" s="13" t="s">
        <v>47</v>
      </c>
      <c r="D11" s="13" t="s">
        <v>47</v>
      </c>
      <c r="E11" s="13" t="s">
        <v>48</v>
      </c>
      <c r="F11" s="13" t="s">
        <v>35</v>
      </c>
      <c r="G11" s="13" t="s">
        <v>35</v>
      </c>
      <c r="H11" s="14">
        <v>971.3</v>
      </c>
      <c r="I11" s="14">
        <v>6.75</v>
      </c>
      <c r="J11" s="15"/>
      <c r="K11" s="16">
        <v>45658</v>
      </c>
    </row>
    <row r="12" spans="1:11" ht="13.5" thickBot="1">
      <c r="A12" s="12" t="s">
        <v>20</v>
      </c>
      <c r="B12" s="13" t="s">
        <v>21</v>
      </c>
      <c r="C12" s="13" t="s">
        <v>36</v>
      </c>
      <c r="D12" s="13" t="s">
        <v>36</v>
      </c>
      <c r="E12" s="13" t="s">
        <v>22</v>
      </c>
      <c r="F12" s="13" t="s">
        <v>37</v>
      </c>
      <c r="G12" s="13" t="s">
        <v>22</v>
      </c>
      <c r="H12" s="14">
        <v>50</v>
      </c>
      <c r="I12" s="14">
        <v>3.59</v>
      </c>
      <c r="J12" s="15"/>
      <c r="K12" s="16">
        <v>44105</v>
      </c>
    </row>
    <row r="13" spans="1:11" ht="13.5" thickBot="1">
      <c r="A13" s="12" t="s">
        <v>20</v>
      </c>
      <c r="B13" s="13" t="s">
        <v>21</v>
      </c>
      <c r="C13" s="13" t="s">
        <v>38</v>
      </c>
      <c r="D13" s="13" t="s">
        <v>38</v>
      </c>
      <c r="E13" s="13" t="s">
        <v>22</v>
      </c>
      <c r="F13" s="13" t="s">
        <v>39</v>
      </c>
      <c r="G13" s="13" t="s">
        <v>22</v>
      </c>
      <c r="H13" s="14">
        <v>120</v>
      </c>
      <c r="I13" s="14">
        <v>3.73</v>
      </c>
      <c r="J13" s="15"/>
      <c r="K13" s="16">
        <v>44652</v>
      </c>
    </row>
    <row r="14" spans="1:11" ht="13.5" thickBot="1">
      <c r="A14" s="12" t="s">
        <v>20</v>
      </c>
      <c r="B14" s="13" t="s">
        <v>21</v>
      </c>
      <c r="C14" s="13" t="s">
        <v>51</v>
      </c>
      <c r="D14" s="13" t="s">
        <v>51</v>
      </c>
      <c r="E14" s="13" t="s">
        <v>52</v>
      </c>
      <c r="F14" s="13" t="s">
        <v>53</v>
      </c>
      <c r="G14" s="13" t="s">
        <v>52</v>
      </c>
      <c r="H14" s="14">
        <v>16</v>
      </c>
      <c r="I14" s="14">
        <v>274.99</v>
      </c>
      <c r="J14" s="15"/>
      <c r="K14" s="16">
        <v>44470</v>
      </c>
    </row>
    <row r="15" spans="1:11" ht="40.5" customHeight="1" thickBot="1">
      <c r="A15" s="12" t="s">
        <v>20</v>
      </c>
      <c r="B15" s="13" t="s">
        <v>21</v>
      </c>
      <c r="C15" s="13" t="s">
        <v>49</v>
      </c>
      <c r="D15" s="13" t="s">
        <v>49</v>
      </c>
      <c r="E15" s="13" t="s">
        <v>40</v>
      </c>
      <c r="F15" s="13" t="s">
        <v>40</v>
      </c>
      <c r="G15" s="13" t="s">
        <v>40</v>
      </c>
      <c r="H15" s="14">
        <v>250</v>
      </c>
      <c r="I15" s="14">
        <v>2.57</v>
      </c>
      <c r="J15" s="15"/>
      <c r="K15" s="16">
        <v>45717</v>
      </c>
    </row>
    <row r="16" spans="1:11" ht="36" customHeight="1" thickBot="1">
      <c r="A16" s="12" t="s">
        <v>20</v>
      </c>
      <c r="B16" s="13" t="s">
        <v>21</v>
      </c>
      <c r="C16" s="13" t="s">
        <v>50</v>
      </c>
      <c r="D16" s="13" t="s">
        <v>50</v>
      </c>
      <c r="E16" s="13" t="s">
        <v>40</v>
      </c>
      <c r="F16" s="13" t="s">
        <v>40</v>
      </c>
      <c r="G16" s="13" t="s">
        <v>40</v>
      </c>
      <c r="H16" s="14">
        <v>650</v>
      </c>
      <c r="I16" s="14">
        <v>2.02</v>
      </c>
      <c r="J16" s="15"/>
      <c r="K16" s="16">
        <v>45717</v>
      </c>
    </row>
    <row r="17" spans="1:11" ht="13.5" thickBot="1">
      <c r="A17" s="12" t="s">
        <v>20</v>
      </c>
      <c r="B17" s="13" t="s">
        <v>21</v>
      </c>
      <c r="C17" s="13" t="s">
        <v>41</v>
      </c>
      <c r="D17" s="13" t="s">
        <v>41</v>
      </c>
      <c r="E17" s="13" t="s">
        <v>27</v>
      </c>
      <c r="F17" s="13" t="s">
        <v>27</v>
      </c>
      <c r="G17" s="13" t="s">
        <v>27</v>
      </c>
      <c r="H17" s="14">
        <v>2128</v>
      </c>
      <c r="I17" s="14">
        <v>6.96</v>
      </c>
      <c r="J17" s="15"/>
      <c r="K17" s="16">
        <v>44774</v>
      </c>
    </row>
    <row r="18" spans="1:11" ht="13.5" thickBot="1">
      <c r="A18" s="12" t="s">
        <v>20</v>
      </c>
      <c r="B18" s="13" t="s">
        <v>34</v>
      </c>
      <c r="C18" s="13" t="s">
        <v>46</v>
      </c>
      <c r="D18" s="13" t="s">
        <v>46</v>
      </c>
      <c r="E18" s="13" t="s">
        <v>23</v>
      </c>
      <c r="F18" s="17">
        <v>0.96</v>
      </c>
      <c r="G18" s="13" t="s">
        <v>23</v>
      </c>
      <c r="H18" s="14">
        <v>5211</v>
      </c>
      <c r="I18" s="14">
        <v>20.89</v>
      </c>
      <c r="J18" s="15"/>
      <c r="K18" s="16">
        <v>45596</v>
      </c>
    </row>
    <row r="19" spans="1:11" ht="26.25" thickBot="1">
      <c r="A19" s="12" t="s">
        <v>20</v>
      </c>
      <c r="B19" s="13" t="s">
        <v>21</v>
      </c>
      <c r="C19" s="13" t="s">
        <v>43</v>
      </c>
      <c r="D19" s="13" t="s">
        <v>43</v>
      </c>
      <c r="E19" s="13" t="s">
        <v>27</v>
      </c>
      <c r="F19" s="13" t="s">
        <v>27</v>
      </c>
      <c r="G19" s="13" t="s">
        <v>27</v>
      </c>
      <c r="H19" s="14">
        <v>1520</v>
      </c>
      <c r="I19" s="14">
        <v>1.25</v>
      </c>
      <c r="J19" s="15"/>
      <c r="K19" s="16">
        <v>44835</v>
      </c>
    </row>
  </sheetData>
  <mergeCells count="2"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6"/>
  <dimension ref="A1:J33"/>
  <sheetViews>
    <sheetView workbookViewId="0">
      <selection activeCell="L13" sqref="L13"/>
    </sheetView>
  </sheetViews>
  <sheetFormatPr defaultRowHeight="12.75"/>
  <cols>
    <col min="1" max="1" width="15.85546875" customWidth="1"/>
    <col min="2" max="2" width="16.85546875" customWidth="1"/>
    <col min="3" max="3" width="19.42578125" customWidth="1"/>
    <col min="4" max="4" width="21.5703125" customWidth="1"/>
    <col min="5" max="5" width="11.140625" customWidth="1"/>
    <col min="10" max="10" width="9.8554687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43958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9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20</v>
      </c>
      <c r="B7" s="13" t="s">
        <v>34</v>
      </c>
      <c r="C7" s="21" t="s">
        <v>57</v>
      </c>
      <c r="D7" s="21" t="s">
        <v>57</v>
      </c>
      <c r="E7" s="19" t="s">
        <v>22</v>
      </c>
      <c r="F7" s="19" t="s">
        <v>56</v>
      </c>
      <c r="G7" s="19" t="s">
        <v>22</v>
      </c>
      <c r="H7" s="19">
        <v>490</v>
      </c>
      <c r="I7" s="19">
        <v>3.19</v>
      </c>
      <c r="J7" s="20">
        <v>44531</v>
      </c>
    </row>
    <row r="8" spans="1:10" ht="26.25" thickBot="1">
      <c r="A8" s="12" t="s">
        <v>20</v>
      </c>
      <c r="B8" s="13" t="s">
        <v>21</v>
      </c>
      <c r="C8" s="13" t="s">
        <v>25</v>
      </c>
      <c r="D8" s="13" t="s">
        <v>25</v>
      </c>
      <c r="E8" s="13" t="s">
        <v>22</v>
      </c>
      <c r="F8" s="13" t="s">
        <v>26</v>
      </c>
      <c r="G8" s="13" t="s">
        <v>22</v>
      </c>
      <c r="H8" s="14">
        <v>30</v>
      </c>
      <c r="I8" s="14">
        <v>1.93</v>
      </c>
      <c r="J8" s="16">
        <v>44044</v>
      </c>
    </row>
    <row r="9" spans="1:10" ht="26.25" thickBot="1">
      <c r="A9" s="12" t="s">
        <v>20</v>
      </c>
      <c r="B9" s="13" t="s">
        <v>21</v>
      </c>
      <c r="C9" s="13" t="s">
        <v>28</v>
      </c>
      <c r="D9" s="13" t="s">
        <v>28</v>
      </c>
      <c r="E9" s="13" t="s">
        <v>29</v>
      </c>
      <c r="F9" s="13" t="s">
        <v>30</v>
      </c>
      <c r="G9" s="13" t="s">
        <v>29</v>
      </c>
      <c r="H9" s="14">
        <v>41</v>
      </c>
      <c r="I9" s="14">
        <v>339</v>
      </c>
      <c r="J9" s="16">
        <v>45566</v>
      </c>
    </row>
    <row r="10" spans="1:10" ht="26.25" thickBot="1">
      <c r="A10" s="12" t="s">
        <v>20</v>
      </c>
      <c r="B10" s="13" t="s">
        <v>34</v>
      </c>
      <c r="C10" s="13" t="s">
        <v>71</v>
      </c>
      <c r="D10" s="13" t="s">
        <v>71</v>
      </c>
      <c r="E10" s="13" t="s">
        <v>23</v>
      </c>
      <c r="F10" s="13" t="s">
        <v>72</v>
      </c>
      <c r="G10" s="13" t="s">
        <v>23</v>
      </c>
      <c r="H10" s="14">
        <v>252</v>
      </c>
      <c r="I10" s="14">
        <v>13.65</v>
      </c>
      <c r="J10" s="16">
        <v>44958</v>
      </c>
    </row>
    <row r="11" spans="1:10" ht="39" thickBot="1">
      <c r="A11" s="12" t="s">
        <v>20</v>
      </c>
      <c r="B11" s="13" t="s">
        <v>34</v>
      </c>
      <c r="C11" s="13" t="s">
        <v>70</v>
      </c>
      <c r="D11" s="13" t="s">
        <v>70</v>
      </c>
      <c r="E11" s="13" t="s">
        <v>29</v>
      </c>
      <c r="F11" s="13">
        <v>1</v>
      </c>
      <c r="G11" s="13" t="s">
        <v>29</v>
      </c>
      <c r="H11" s="14">
        <v>16</v>
      </c>
      <c r="I11" s="14">
        <v>348</v>
      </c>
      <c r="J11" s="16"/>
    </row>
    <row r="12" spans="1:10" ht="15.75" customHeight="1" thickBot="1">
      <c r="A12" s="12" t="s">
        <v>20</v>
      </c>
      <c r="B12" s="13" t="s">
        <v>34</v>
      </c>
      <c r="C12" s="13" t="s">
        <v>59</v>
      </c>
      <c r="D12" s="13" t="s">
        <v>59</v>
      </c>
      <c r="E12" s="13" t="s">
        <v>23</v>
      </c>
      <c r="F12" s="13" t="s">
        <v>58</v>
      </c>
      <c r="G12" s="13" t="s">
        <v>23</v>
      </c>
      <c r="H12" s="14">
        <v>78</v>
      </c>
      <c r="I12" s="14">
        <v>60.3</v>
      </c>
      <c r="J12" s="16">
        <v>44593</v>
      </c>
    </row>
    <row r="13" spans="1:10" ht="26.25" thickBot="1">
      <c r="A13" s="12" t="s">
        <v>20</v>
      </c>
      <c r="B13" s="13" t="s">
        <v>21</v>
      </c>
      <c r="C13" s="13" t="s">
        <v>31</v>
      </c>
      <c r="D13" s="13" t="s">
        <v>31</v>
      </c>
      <c r="E13" s="13" t="s">
        <v>22</v>
      </c>
      <c r="F13" s="13" t="s">
        <v>32</v>
      </c>
      <c r="G13" s="13" t="s">
        <v>22</v>
      </c>
      <c r="H13" s="14">
        <v>130</v>
      </c>
      <c r="I13" s="14">
        <v>2.48</v>
      </c>
      <c r="J13" s="16">
        <v>44774</v>
      </c>
    </row>
    <row r="14" spans="1:10" ht="26.25" thickBot="1">
      <c r="A14" s="12" t="s">
        <v>20</v>
      </c>
      <c r="B14" s="13" t="s">
        <v>34</v>
      </c>
      <c r="C14" s="13" t="s">
        <v>60</v>
      </c>
      <c r="D14" s="13" t="s">
        <v>60</v>
      </c>
      <c r="E14" s="13" t="s">
        <v>23</v>
      </c>
      <c r="F14" s="13" t="s">
        <v>58</v>
      </c>
      <c r="G14" s="13" t="s">
        <v>23</v>
      </c>
      <c r="H14" s="14">
        <v>120</v>
      </c>
      <c r="I14" s="14">
        <v>96.19</v>
      </c>
      <c r="J14" s="16">
        <v>44621</v>
      </c>
    </row>
    <row r="15" spans="1:10" ht="26.25" thickBot="1">
      <c r="A15" s="12" t="s">
        <v>20</v>
      </c>
      <c r="B15" s="13" t="s">
        <v>34</v>
      </c>
      <c r="C15" s="13" t="s">
        <v>33</v>
      </c>
      <c r="D15" s="13" t="s">
        <v>33</v>
      </c>
      <c r="E15" s="13" t="s">
        <v>29</v>
      </c>
      <c r="F15" s="13" t="s">
        <v>75</v>
      </c>
      <c r="G15" s="13" t="s">
        <v>29</v>
      </c>
      <c r="H15" s="14">
        <v>79</v>
      </c>
      <c r="I15" s="14">
        <v>234</v>
      </c>
      <c r="J15" s="16"/>
    </row>
    <row r="16" spans="1:10" ht="28.5" customHeight="1" thickBot="1">
      <c r="A16" s="12" t="s">
        <v>20</v>
      </c>
      <c r="B16" s="13" t="s">
        <v>21</v>
      </c>
      <c r="C16" s="13" t="s">
        <v>47</v>
      </c>
      <c r="D16" s="13" t="s">
        <v>47</v>
      </c>
      <c r="E16" s="13" t="s">
        <v>48</v>
      </c>
      <c r="F16" s="13" t="s">
        <v>35</v>
      </c>
      <c r="G16" s="13" t="s">
        <v>35</v>
      </c>
      <c r="H16" s="14">
        <v>4243.6000000000004</v>
      </c>
      <c r="I16" s="14">
        <v>6.75</v>
      </c>
      <c r="J16" s="16">
        <v>45658</v>
      </c>
    </row>
    <row r="17" spans="1:10" ht="26.25" thickBot="1">
      <c r="A17" s="12" t="s">
        <v>20</v>
      </c>
      <c r="B17" s="13" t="s">
        <v>79</v>
      </c>
      <c r="C17" s="13" t="s">
        <v>80</v>
      </c>
      <c r="D17" s="13" t="s">
        <v>80</v>
      </c>
      <c r="E17" s="13" t="s">
        <v>27</v>
      </c>
      <c r="F17" s="13" t="s">
        <v>27</v>
      </c>
      <c r="G17" s="13" t="s">
        <v>27</v>
      </c>
      <c r="H17" s="14">
        <v>550</v>
      </c>
      <c r="I17" s="14">
        <v>8.4600000000000009</v>
      </c>
      <c r="J17" s="16"/>
    </row>
    <row r="18" spans="1:10" ht="26.25" thickBot="1">
      <c r="A18" s="12" t="s">
        <v>20</v>
      </c>
      <c r="B18" s="13" t="s">
        <v>34</v>
      </c>
      <c r="C18" s="13" t="s">
        <v>61</v>
      </c>
      <c r="D18" s="13" t="s">
        <v>61</v>
      </c>
      <c r="E18" s="13" t="s">
        <v>23</v>
      </c>
      <c r="F18" s="13" t="s">
        <v>62</v>
      </c>
      <c r="G18" s="13" t="s">
        <v>23</v>
      </c>
      <c r="H18" s="14">
        <v>663</v>
      </c>
      <c r="I18" s="14">
        <v>13.63</v>
      </c>
      <c r="J18" s="16">
        <v>44562</v>
      </c>
    </row>
    <row r="19" spans="1:10" ht="26.25" thickBot="1">
      <c r="A19" s="12" t="s">
        <v>20</v>
      </c>
      <c r="B19" s="13" t="s">
        <v>34</v>
      </c>
      <c r="C19" s="13" t="s">
        <v>61</v>
      </c>
      <c r="D19" s="13" t="s">
        <v>61</v>
      </c>
      <c r="E19" s="13" t="s">
        <v>23</v>
      </c>
      <c r="F19" s="13" t="s">
        <v>76</v>
      </c>
      <c r="G19" s="13" t="s">
        <v>23</v>
      </c>
      <c r="H19" s="14">
        <v>48</v>
      </c>
      <c r="I19" s="14">
        <v>17.38</v>
      </c>
      <c r="J19" s="16">
        <v>44593</v>
      </c>
    </row>
    <row r="20" spans="1:10" ht="26.25" thickBot="1">
      <c r="A20" s="12" t="s">
        <v>20</v>
      </c>
      <c r="B20" s="13" t="s">
        <v>21</v>
      </c>
      <c r="C20" s="13" t="s">
        <v>38</v>
      </c>
      <c r="D20" s="13" t="s">
        <v>38</v>
      </c>
      <c r="E20" s="13" t="s">
        <v>22</v>
      </c>
      <c r="F20" s="13" t="s">
        <v>39</v>
      </c>
      <c r="G20" s="13" t="s">
        <v>22</v>
      </c>
      <c r="H20" s="14">
        <v>70</v>
      </c>
      <c r="I20" s="14">
        <v>3.73</v>
      </c>
      <c r="J20" s="16">
        <v>44652</v>
      </c>
    </row>
    <row r="21" spans="1:10" ht="26.25" thickBot="1">
      <c r="A21" s="12" t="s">
        <v>20</v>
      </c>
      <c r="B21" s="13" t="s">
        <v>34</v>
      </c>
      <c r="C21" s="13" t="s">
        <v>63</v>
      </c>
      <c r="D21" s="13" t="s">
        <v>63</v>
      </c>
      <c r="E21" s="13" t="s">
        <v>23</v>
      </c>
      <c r="F21" s="13" t="s">
        <v>62</v>
      </c>
      <c r="G21" s="13" t="s">
        <v>23</v>
      </c>
      <c r="H21" s="14">
        <v>343</v>
      </c>
      <c r="I21" s="14">
        <v>18.38</v>
      </c>
      <c r="J21" s="16">
        <v>44593</v>
      </c>
    </row>
    <row r="22" spans="1:10" ht="26.25" thickBot="1">
      <c r="A22" s="12" t="s">
        <v>20</v>
      </c>
      <c r="B22" s="13" t="s">
        <v>34</v>
      </c>
      <c r="C22" s="13" t="s">
        <v>63</v>
      </c>
      <c r="D22" s="13" t="s">
        <v>63</v>
      </c>
      <c r="E22" s="13" t="s">
        <v>23</v>
      </c>
      <c r="F22" s="13" t="s">
        <v>77</v>
      </c>
      <c r="G22" s="13" t="s">
        <v>23</v>
      </c>
      <c r="H22" s="14">
        <v>80</v>
      </c>
      <c r="I22" s="14">
        <v>32.36</v>
      </c>
      <c r="J22" s="16">
        <v>44531</v>
      </c>
    </row>
    <row r="23" spans="1:10" ht="26.25" thickBot="1">
      <c r="A23" s="12" t="s">
        <v>20</v>
      </c>
      <c r="B23" s="13" t="s">
        <v>34</v>
      </c>
      <c r="C23" s="13" t="s">
        <v>54</v>
      </c>
      <c r="D23" s="13" t="s">
        <v>55</v>
      </c>
      <c r="E23" s="13" t="s">
        <v>40</v>
      </c>
      <c r="F23" s="13" t="s">
        <v>40</v>
      </c>
      <c r="G23" s="13" t="s">
        <v>40</v>
      </c>
      <c r="H23" s="14">
        <v>3850</v>
      </c>
      <c r="I23" s="14">
        <v>1.64</v>
      </c>
      <c r="J23" s="16">
        <v>45597</v>
      </c>
    </row>
    <row r="24" spans="1:10" ht="26.25" thickBot="1">
      <c r="A24" s="12" t="s">
        <v>20</v>
      </c>
      <c r="B24" s="13" t="s">
        <v>21</v>
      </c>
      <c r="C24" s="13" t="s">
        <v>78</v>
      </c>
      <c r="D24" s="13" t="s">
        <v>78</v>
      </c>
      <c r="E24" s="13" t="s">
        <v>40</v>
      </c>
      <c r="F24" s="13" t="s">
        <v>40</v>
      </c>
      <c r="G24" s="13" t="s">
        <v>40</v>
      </c>
      <c r="H24" s="14">
        <v>10650</v>
      </c>
      <c r="I24" s="14">
        <v>2.42</v>
      </c>
      <c r="J24" s="16"/>
    </row>
    <row r="25" spans="1:10" ht="26.25" thickBot="1">
      <c r="A25" s="12" t="s">
        <v>20</v>
      </c>
      <c r="B25" s="13" t="s">
        <v>21</v>
      </c>
      <c r="C25" s="13" t="s">
        <v>41</v>
      </c>
      <c r="D25" s="13" t="s">
        <v>41</v>
      </c>
      <c r="E25" s="13" t="s">
        <v>27</v>
      </c>
      <c r="F25" s="13" t="s">
        <v>27</v>
      </c>
      <c r="G25" s="13" t="s">
        <v>27</v>
      </c>
      <c r="H25" s="14">
        <v>1638</v>
      </c>
      <c r="I25" s="14">
        <v>6.96</v>
      </c>
      <c r="J25" s="16">
        <v>44774</v>
      </c>
    </row>
    <row r="26" spans="1:10" ht="26.25" thickBot="1">
      <c r="A26" s="12" t="s">
        <v>20</v>
      </c>
      <c r="B26" s="13" t="s">
        <v>34</v>
      </c>
      <c r="C26" s="13" t="s">
        <v>46</v>
      </c>
      <c r="D26" s="13" t="s">
        <v>46</v>
      </c>
      <c r="E26" s="13" t="s">
        <v>23</v>
      </c>
      <c r="F26" s="18">
        <v>0.96</v>
      </c>
      <c r="G26" s="13" t="s">
        <v>23</v>
      </c>
      <c r="H26" s="14">
        <v>3387</v>
      </c>
      <c r="I26" s="14">
        <v>20.89</v>
      </c>
      <c r="J26" s="16">
        <v>45596</v>
      </c>
    </row>
    <row r="27" spans="1:10" ht="26.25" thickBot="1">
      <c r="A27" s="12" t="s">
        <v>20</v>
      </c>
      <c r="B27" s="13" t="s">
        <v>34</v>
      </c>
      <c r="C27" s="13" t="s">
        <v>74</v>
      </c>
      <c r="D27" s="13" t="s">
        <v>74</v>
      </c>
      <c r="E27" s="13" t="s">
        <v>23</v>
      </c>
      <c r="F27" s="18" t="s">
        <v>73</v>
      </c>
      <c r="G27" s="13" t="s">
        <v>23</v>
      </c>
      <c r="H27" s="14">
        <v>30</v>
      </c>
      <c r="I27" s="14">
        <v>93.46</v>
      </c>
      <c r="J27" s="16">
        <v>44562</v>
      </c>
    </row>
    <row r="28" spans="1:10" ht="26.25" thickBot="1">
      <c r="A28" s="12" t="s">
        <v>20</v>
      </c>
      <c r="B28" s="13" t="s">
        <v>34</v>
      </c>
      <c r="C28" s="13" t="s">
        <v>66</v>
      </c>
      <c r="D28" s="13" t="s">
        <v>66</v>
      </c>
      <c r="E28" s="13" t="s">
        <v>23</v>
      </c>
      <c r="F28" s="18" t="s">
        <v>42</v>
      </c>
      <c r="G28" s="13" t="s">
        <v>23</v>
      </c>
      <c r="H28" s="14">
        <v>120</v>
      </c>
      <c r="I28" s="14">
        <v>71.290000000000006</v>
      </c>
      <c r="J28" s="16">
        <v>44774</v>
      </c>
    </row>
    <row r="29" spans="1:10" ht="26.25" thickBot="1">
      <c r="A29" s="12" t="s">
        <v>20</v>
      </c>
      <c r="B29" s="13" t="s">
        <v>34</v>
      </c>
      <c r="C29" s="13" t="s">
        <v>64</v>
      </c>
      <c r="D29" s="13" t="s">
        <v>64</v>
      </c>
      <c r="E29" s="13" t="s">
        <v>23</v>
      </c>
      <c r="F29" s="18" t="s">
        <v>65</v>
      </c>
      <c r="G29" s="13" t="s">
        <v>23</v>
      </c>
      <c r="H29" s="14">
        <v>200</v>
      </c>
      <c r="I29" s="14">
        <v>16.2</v>
      </c>
      <c r="J29" s="16">
        <v>44805</v>
      </c>
    </row>
    <row r="30" spans="1:10" ht="26.25" thickBot="1">
      <c r="A30" s="12" t="s">
        <v>20</v>
      </c>
      <c r="B30" s="13" t="s">
        <v>34</v>
      </c>
      <c r="C30" s="13" t="s">
        <v>67</v>
      </c>
      <c r="D30" s="13" t="s">
        <v>67</v>
      </c>
      <c r="E30" s="13" t="s">
        <v>27</v>
      </c>
      <c r="F30" s="18" t="s">
        <v>27</v>
      </c>
      <c r="G30" s="13" t="s">
        <v>27</v>
      </c>
      <c r="H30" s="14">
        <v>350</v>
      </c>
      <c r="I30" s="14">
        <v>3.98</v>
      </c>
      <c r="J30" s="16">
        <v>45658</v>
      </c>
    </row>
    <row r="31" spans="1:10" ht="26.25" thickBot="1">
      <c r="A31" s="12" t="s">
        <v>20</v>
      </c>
      <c r="B31" s="13" t="s">
        <v>21</v>
      </c>
      <c r="C31" s="13" t="s">
        <v>43</v>
      </c>
      <c r="D31" s="13" t="s">
        <v>43</v>
      </c>
      <c r="E31" s="13" t="s">
        <v>27</v>
      </c>
      <c r="F31" s="13" t="s">
        <v>27</v>
      </c>
      <c r="G31" s="13" t="s">
        <v>27</v>
      </c>
      <c r="H31" s="14">
        <v>920</v>
      </c>
      <c r="I31" s="14">
        <v>1.25</v>
      </c>
      <c r="J31" s="16">
        <v>44835</v>
      </c>
    </row>
    <row r="32" spans="1:10" ht="26.25" thickBot="1">
      <c r="A32" s="12" t="s">
        <v>20</v>
      </c>
      <c r="B32" s="13" t="s">
        <v>21</v>
      </c>
      <c r="C32" s="13" t="s">
        <v>68</v>
      </c>
      <c r="D32" s="13" t="s">
        <v>68</v>
      </c>
      <c r="E32" s="13" t="s">
        <v>27</v>
      </c>
      <c r="F32" s="13" t="s">
        <v>27</v>
      </c>
      <c r="G32" s="13" t="s">
        <v>27</v>
      </c>
      <c r="H32" s="14">
        <v>300</v>
      </c>
      <c r="I32" s="14">
        <v>5.15</v>
      </c>
      <c r="J32" s="16">
        <v>45931</v>
      </c>
    </row>
    <row r="33" spans="1:10" ht="26.25" thickBot="1">
      <c r="A33" s="12" t="s">
        <v>20</v>
      </c>
      <c r="B33" s="13" t="s">
        <v>21</v>
      </c>
      <c r="C33" s="13" t="s">
        <v>44</v>
      </c>
      <c r="D33" s="13" t="s">
        <v>44</v>
      </c>
      <c r="E33" s="13" t="s">
        <v>27</v>
      </c>
      <c r="F33" s="13" t="s">
        <v>27</v>
      </c>
      <c r="G33" s="13" t="s">
        <v>27</v>
      </c>
      <c r="H33" s="14">
        <v>500</v>
      </c>
      <c r="I33" s="14">
        <v>2.92</v>
      </c>
      <c r="J33" s="16">
        <v>45931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7"/>
  <dimension ref="A1:J33"/>
  <sheetViews>
    <sheetView workbookViewId="0">
      <selection activeCell="H33" sqref="H33"/>
    </sheetView>
  </sheetViews>
  <sheetFormatPr defaultRowHeight="12.75"/>
  <cols>
    <col min="1" max="1" width="15.85546875" customWidth="1"/>
    <col min="2" max="2" width="16.85546875" customWidth="1"/>
    <col min="3" max="3" width="19.42578125" customWidth="1"/>
    <col min="4" max="4" width="21.5703125" customWidth="1"/>
    <col min="5" max="5" width="11.140625" customWidth="1"/>
    <col min="10" max="10" width="9.8554687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43965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9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20</v>
      </c>
      <c r="B7" s="13" t="s">
        <v>34</v>
      </c>
      <c r="C7" s="21" t="s">
        <v>57</v>
      </c>
      <c r="D7" s="21" t="s">
        <v>57</v>
      </c>
      <c r="E7" s="19" t="s">
        <v>22</v>
      </c>
      <c r="F7" s="19" t="s">
        <v>56</v>
      </c>
      <c r="G7" s="19" t="s">
        <v>22</v>
      </c>
      <c r="H7" s="19">
        <v>490</v>
      </c>
      <c r="I7" s="19">
        <v>3.19</v>
      </c>
      <c r="J7" s="20">
        <v>44531</v>
      </c>
    </row>
    <row r="8" spans="1:10" ht="26.25" thickBot="1">
      <c r="A8" s="12" t="s">
        <v>20</v>
      </c>
      <c r="B8" s="13" t="s">
        <v>21</v>
      </c>
      <c r="C8" s="13" t="s">
        <v>25</v>
      </c>
      <c r="D8" s="13" t="s">
        <v>25</v>
      </c>
      <c r="E8" s="13" t="s">
        <v>22</v>
      </c>
      <c r="F8" s="13" t="s">
        <v>26</v>
      </c>
      <c r="G8" s="13" t="s">
        <v>22</v>
      </c>
      <c r="H8" s="14">
        <v>30</v>
      </c>
      <c r="I8" s="14">
        <v>1.93</v>
      </c>
      <c r="J8" s="16">
        <v>44044</v>
      </c>
    </row>
    <row r="9" spans="1:10" ht="26.25" thickBot="1">
      <c r="A9" s="12" t="s">
        <v>20</v>
      </c>
      <c r="B9" s="13" t="s">
        <v>21</v>
      </c>
      <c r="C9" s="13" t="s">
        <v>28</v>
      </c>
      <c r="D9" s="13" t="s">
        <v>28</v>
      </c>
      <c r="E9" s="13" t="s">
        <v>29</v>
      </c>
      <c r="F9" s="13" t="s">
        <v>30</v>
      </c>
      <c r="G9" s="13" t="s">
        <v>29</v>
      </c>
      <c r="H9" s="14">
        <v>38</v>
      </c>
      <c r="I9" s="14">
        <v>339</v>
      </c>
      <c r="J9" s="16">
        <v>45566</v>
      </c>
    </row>
    <row r="10" spans="1:10" ht="26.25" thickBot="1">
      <c r="A10" s="12" t="s">
        <v>20</v>
      </c>
      <c r="B10" s="13" t="s">
        <v>34</v>
      </c>
      <c r="C10" s="13" t="s">
        <v>71</v>
      </c>
      <c r="D10" s="13" t="s">
        <v>71</v>
      </c>
      <c r="E10" s="13" t="s">
        <v>23</v>
      </c>
      <c r="F10" s="13" t="s">
        <v>72</v>
      </c>
      <c r="G10" s="13" t="s">
        <v>23</v>
      </c>
      <c r="H10" s="14">
        <v>252</v>
      </c>
      <c r="I10" s="14">
        <v>13.65</v>
      </c>
      <c r="J10" s="16">
        <v>44958</v>
      </c>
    </row>
    <row r="11" spans="1:10" ht="39" thickBot="1">
      <c r="A11" s="12" t="s">
        <v>20</v>
      </c>
      <c r="B11" s="13" t="s">
        <v>34</v>
      </c>
      <c r="C11" s="13" t="s">
        <v>70</v>
      </c>
      <c r="D11" s="13" t="s">
        <v>70</v>
      </c>
      <c r="E11" s="13" t="s">
        <v>29</v>
      </c>
      <c r="F11" s="13">
        <v>1</v>
      </c>
      <c r="G11" s="13" t="s">
        <v>29</v>
      </c>
      <c r="H11" s="14">
        <v>16</v>
      </c>
      <c r="I11" s="14">
        <v>348</v>
      </c>
      <c r="J11" s="16"/>
    </row>
    <row r="12" spans="1:10" ht="15.75" customHeight="1" thickBot="1">
      <c r="A12" s="12" t="s">
        <v>20</v>
      </c>
      <c r="B12" s="13" t="s">
        <v>34</v>
      </c>
      <c r="C12" s="13" t="s">
        <v>59</v>
      </c>
      <c r="D12" s="13" t="s">
        <v>59</v>
      </c>
      <c r="E12" s="13" t="s">
        <v>23</v>
      </c>
      <c r="F12" s="13" t="s">
        <v>58</v>
      </c>
      <c r="G12" s="13" t="s">
        <v>23</v>
      </c>
      <c r="H12" s="14">
        <v>78</v>
      </c>
      <c r="I12" s="14">
        <v>60.3</v>
      </c>
      <c r="J12" s="16">
        <v>44593</v>
      </c>
    </row>
    <row r="13" spans="1:10" ht="26.25" thickBot="1">
      <c r="A13" s="12" t="s">
        <v>20</v>
      </c>
      <c r="B13" s="13" t="s">
        <v>21</v>
      </c>
      <c r="C13" s="13" t="s">
        <v>31</v>
      </c>
      <c r="D13" s="13" t="s">
        <v>31</v>
      </c>
      <c r="E13" s="13" t="s">
        <v>22</v>
      </c>
      <c r="F13" s="13" t="s">
        <v>32</v>
      </c>
      <c r="G13" s="13" t="s">
        <v>22</v>
      </c>
      <c r="H13" s="14">
        <v>130</v>
      </c>
      <c r="I13" s="14">
        <v>2.48</v>
      </c>
      <c r="J13" s="16">
        <v>44774</v>
      </c>
    </row>
    <row r="14" spans="1:10" ht="26.25" thickBot="1">
      <c r="A14" s="12" t="s">
        <v>20</v>
      </c>
      <c r="B14" s="13" t="s">
        <v>34</v>
      </c>
      <c r="C14" s="13" t="s">
        <v>60</v>
      </c>
      <c r="D14" s="13" t="s">
        <v>60</v>
      </c>
      <c r="E14" s="13" t="s">
        <v>23</v>
      </c>
      <c r="F14" s="13" t="s">
        <v>58</v>
      </c>
      <c r="G14" s="13" t="s">
        <v>23</v>
      </c>
      <c r="H14" s="14">
        <v>120</v>
      </c>
      <c r="I14" s="14">
        <v>96.19</v>
      </c>
      <c r="J14" s="16">
        <v>44621</v>
      </c>
    </row>
    <row r="15" spans="1:10" ht="26.25" thickBot="1">
      <c r="A15" s="12" t="s">
        <v>20</v>
      </c>
      <c r="B15" s="13" t="s">
        <v>34</v>
      </c>
      <c r="C15" s="13" t="s">
        <v>33</v>
      </c>
      <c r="D15" s="13" t="s">
        <v>33</v>
      </c>
      <c r="E15" s="13" t="s">
        <v>29</v>
      </c>
      <c r="F15" s="13" t="s">
        <v>75</v>
      </c>
      <c r="G15" s="13" t="s">
        <v>29</v>
      </c>
      <c r="H15" s="14">
        <v>73</v>
      </c>
      <c r="I15" s="14">
        <v>234</v>
      </c>
      <c r="J15" s="16"/>
    </row>
    <row r="16" spans="1:10" ht="28.5" customHeight="1" thickBot="1">
      <c r="A16" s="12" t="s">
        <v>20</v>
      </c>
      <c r="B16" s="13" t="s">
        <v>21</v>
      </c>
      <c r="C16" s="13" t="s">
        <v>47</v>
      </c>
      <c r="D16" s="13" t="s">
        <v>47</v>
      </c>
      <c r="E16" s="13" t="s">
        <v>48</v>
      </c>
      <c r="F16" s="13" t="s">
        <v>35</v>
      </c>
      <c r="G16" s="13" t="s">
        <v>35</v>
      </c>
      <c r="H16" s="14">
        <v>4226.6000000000004</v>
      </c>
      <c r="I16" s="14">
        <v>6.75</v>
      </c>
      <c r="J16" s="16">
        <v>45658</v>
      </c>
    </row>
    <row r="17" spans="1:10" ht="26.25" thickBot="1">
      <c r="A17" s="12" t="s">
        <v>20</v>
      </c>
      <c r="B17" s="13" t="s">
        <v>79</v>
      </c>
      <c r="C17" s="13" t="s">
        <v>80</v>
      </c>
      <c r="D17" s="13" t="s">
        <v>80</v>
      </c>
      <c r="E17" s="13" t="s">
        <v>27</v>
      </c>
      <c r="F17" s="13" t="s">
        <v>27</v>
      </c>
      <c r="G17" s="13" t="s">
        <v>27</v>
      </c>
      <c r="H17" s="14">
        <v>450</v>
      </c>
      <c r="I17" s="14">
        <v>8.4600000000000009</v>
      </c>
      <c r="J17" s="16"/>
    </row>
    <row r="18" spans="1:10" ht="26.25" thickBot="1">
      <c r="A18" s="12" t="s">
        <v>20</v>
      </c>
      <c r="B18" s="13" t="s">
        <v>34</v>
      </c>
      <c r="C18" s="13" t="s">
        <v>61</v>
      </c>
      <c r="D18" s="13" t="s">
        <v>61</v>
      </c>
      <c r="E18" s="13" t="s">
        <v>23</v>
      </c>
      <c r="F18" s="13" t="s">
        <v>62</v>
      </c>
      <c r="G18" s="13" t="s">
        <v>23</v>
      </c>
      <c r="H18" s="14">
        <v>663</v>
      </c>
      <c r="I18" s="14">
        <v>13.63</v>
      </c>
      <c r="J18" s="16">
        <v>44562</v>
      </c>
    </row>
    <row r="19" spans="1:10" ht="26.25" thickBot="1">
      <c r="A19" s="12" t="s">
        <v>20</v>
      </c>
      <c r="B19" s="13" t="s">
        <v>34</v>
      </c>
      <c r="C19" s="13" t="s">
        <v>61</v>
      </c>
      <c r="D19" s="13" t="s">
        <v>61</v>
      </c>
      <c r="E19" s="13" t="s">
        <v>23</v>
      </c>
      <c r="F19" s="13" t="s">
        <v>76</v>
      </c>
      <c r="G19" s="13" t="s">
        <v>23</v>
      </c>
      <c r="H19" s="14">
        <v>48</v>
      </c>
      <c r="I19" s="14">
        <v>17.38</v>
      </c>
      <c r="J19" s="16">
        <v>44593</v>
      </c>
    </row>
    <row r="20" spans="1:10" ht="26.25" thickBot="1">
      <c r="A20" s="12" t="s">
        <v>20</v>
      </c>
      <c r="B20" s="13" t="s">
        <v>21</v>
      </c>
      <c r="C20" s="13" t="s">
        <v>38</v>
      </c>
      <c r="D20" s="13" t="s">
        <v>38</v>
      </c>
      <c r="E20" s="13" t="s">
        <v>22</v>
      </c>
      <c r="F20" s="13" t="s">
        <v>39</v>
      </c>
      <c r="G20" s="13" t="s">
        <v>22</v>
      </c>
      <c r="H20" s="14">
        <v>70</v>
      </c>
      <c r="I20" s="14">
        <v>3.73</v>
      </c>
      <c r="J20" s="16">
        <v>44652</v>
      </c>
    </row>
    <row r="21" spans="1:10" ht="26.25" thickBot="1">
      <c r="A21" s="12" t="s">
        <v>20</v>
      </c>
      <c r="B21" s="13" t="s">
        <v>34</v>
      </c>
      <c r="C21" s="13" t="s">
        <v>63</v>
      </c>
      <c r="D21" s="13" t="s">
        <v>63</v>
      </c>
      <c r="E21" s="13" t="s">
        <v>23</v>
      </c>
      <c r="F21" s="13" t="s">
        <v>62</v>
      </c>
      <c r="G21" s="13" t="s">
        <v>23</v>
      </c>
      <c r="H21" s="14">
        <v>343</v>
      </c>
      <c r="I21" s="14">
        <v>18.38</v>
      </c>
      <c r="J21" s="16">
        <v>44593</v>
      </c>
    </row>
    <row r="22" spans="1:10" ht="26.25" thickBot="1">
      <c r="A22" s="12" t="s">
        <v>20</v>
      </c>
      <c r="B22" s="13" t="s">
        <v>34</v>
      </c>
      <c r="C22" s="13" t="s">
        <v>63</v>
      </c>
      <c r="D22" s="13" t="s">
        <v>63</v>
      </c>
      <c r="E22" s="13" t="s">
        <v>23</v>
      </c>
      <c r="F22" s="13" t="s">
        <v>77</v>
      </c>
      <c r="G22" s="13" t="s">
        <v>23</v>
      </c>
      <c r="H22" s="14">
        <v>80</v>
      </c>
      <c r="I22" s="14">
        <v>32.36</v>
      </c>
      <c r="J22" s="16">
        <v>44531</v>
      </c>
    </row>
    <row r="23" spans="1:10" ht="26.25" thickBot="1">
      <c r="A23" s="12" t="s">
        <v>20</v>
      </c>
      <c r="B23" s="13" t="s">
        <v>34</v>
      </c>
      <c r="C23" s="13" t="s">
        <v>54</v>
      </c>
      <c r="D23" s="13" t="s">
        <v>55</v>
      </c>
      <c r="E23" s="13" t="s">
        <v>40</v>
      </c>
      <c r="F23" s="13" t="s">
        <v>40</v>
      </c>
      <c r="G23" s="13" t="s">
        <v>40</v>
      </c>
      <c r="H23" s="14">
        <v>3400</v>
      </c>
      <c r="I23" s="14">
        <v>1.64</v>
      </c>
      <c r="J23" s="16">
        <v>45597</v>
      </c>
    </row>
    <row r="24" spans="1:10" ht="26.25" thickBot="1">
      <c r="A24" s="12" t="s">
        <v>20</v>
      </c>
      <c r="B24" s="13" t="s">
        <v>21</v>
      </c>
      <c r="C24" s="13" t="s">
        <v>78</v>
      </c>
      <c r="D24" s="13" t="s">
        <v>78</v>
      </c>
      <c r="E24" s="13" t="s">
        <v>40</v>
      </c>
      <c r="F24" s="13" t="s">
        <v>40</v>
      </c>
      <c r="G24" s="13" t="s">
        <v>40</v>
      </c>
      <c r="H24" s="14">
        <v>10450</v>
      </c>
      <c r="I24" s="14">
        <v>2.42</v>
      </c>
      <c r="J24" s="16"/>
    </row>
    <row r="25" spans="1:10" ht="26.25" thickBot="1">
      <c r="A25" s="12" t="s">
        <v>20</v>
      </c>
      <c r="B25" s="13" t="s">
        <v>21</v>
      </c>
      <c r="C25" s="13" t="s">
        <v>41</v>
      </c>
      <c r="D25" s="13" t="s">
        <v>41</v>
      </c>
      <c r="E25" s="13" t="s">
        <v>27</v>
      </c>
      <c r="F25" s="13" t="s">
        <v>27</v>
      </c>
      <c r="G25" s="13" t="s">
        <v>27</v>
      </c>
      <c r="H25" s="14">
        <v>1638</v>
      </c>
      <c r="I25" s="14">
        <v>6.96</v>
      </c>
      <c r="J25" s="16">
        <v>44774</v>
      </c>
    </row>
    <row r="26" spans="1:10" ht="26.25" thickBot="1">
      <c r="A26" s="12" t="s">
        <v>20</v>
      </c>
      <c r="B26" s="13" t="s">
        <v>34</v>
      </c>
      <c r="C26" s="13" t="s">
        <v>46</v>
      </c>
      <c r="D26" s="13" t="s">
        <v>46</v>
      </c>
      <c r="E26" s="13" t="s">
        <v>23</v>
      </c>
      <c r="F26" s="18">
        <v>0.96</v>
      </c>
      <c r="G26" s="13" t="s">
        <v>23</v>
      </c>
      <c r="H26" s="14">
        <v>3337</v>
      </c>
      <c r="I26" s="14">
        <v>20.89</v>
      </c>
      <c r="J26" s="16">
        <v>45596</v>
      </c>
    </row>
    <row r="27" spans="1:10" ht="26.25" thickBot="1">
      <c r="A27" s="12" t="s">
        <v>20</v>
      </c>
      <c r="B27" s="13" t="s">
        <v>34</v>
      </c>
      <c r="C27" s="13" t="s">
        <v>74</v>
      </c>
      <c r="D27" s="13" t="s">
        <v>74</v>
      </c>
      <c r="E27" s="13" t="s">
        <v>23</v>
      </c>
      <c r="F27" s="18" t="s">
        <v>73</v>
      </c>
      <c r="G27" s="13" t="s">
        <v>23</v>
      </c>
      <c r="H27" s="14">
        <v>30</v>
      </c>
      <c r="I27" s="14">
        <v>93.46</v>
      </c>
      <c r="J27" s="16">
        <v>44562</v>
      </c>
    </row>
    <row r="28" spans="1:10" ht="26.25" thickBot="1">
      <c r="A28" s="12" t="s">
        <v>20</v>
      </c>
      <c r="B28" s="13" t="s">
        <v>34</v>
      </c>
      <c r="C28" s="13" t="s">
        <v>66</v>
      </c>
      <c r="D28" s="13" t="s">
        <v>66</v>
      </c>
      <c r="E28" s="13" t="s">
        <v>23</v>
      </c>
      <c r="F28" s="18" t="s">
        <v>42</v>
      </c>
      <c r="G28" s="13" t="s">
        <v>23</v>
      </c>
      <c r="H28" s="14">
        <v>120</v>
      </c>
      <c r="I28" s="14">
        <v>71.290000000000006</v>
      </c>
      <c r="J28" s="16">
        <v>44774</v>
      </c>
    </row>
    <row r="29" spans="1:10" ht="26.25" thickBot="1">
      <c r="A29" s="12" t="s">
        <v>20</v>
      </c>
      <c r="B29" s="13" t="s">
        <v>34</v>
      </c>
      <c r="C29" s="13" t="s">
        <v>64</v>
      </c>
      <c r="D29" s="13" t="s">
        <v>64</v>
      </c>
      <c r="E29" s="13" t="s">
        <v>23</v>
      </c>
      <c r="F29" s="18" t="s">
        <v>65</v>
      </c>
      <c r="G29" s="13" t="s">
        <v>23</v>
      </c>
      <c r="H29" s="14">
        <v>180</v>
      </c>
      <c r="I29" s="14">
        <v>16.2</v>
      </c>
      <c r="J29" s="16">
        <v>44805</v>
      </c>
    </row>
    <row r="30" spans="1:10" ht="26.25" thickBot="1">
      <c r="A30" s="12" t="s">
        <v>20</v>
      </c>
      <c r="B30" s="13" t="s">
        <v>34</v>
      </c>
      <c r="C30" s="13" t="s">
        <v>67</v>
      </c>
      <c r="D30" s="13" t="s">
        <v>67</v>
      </c>
      <c r="E30" s="13" t="s">
        <v>27</v>
      </c>
      <c r="F30" s="18" t="s">
        <v>27</v>
      </c>
      <c r="G30" s="13" t="s">
        <v>27</v>
      </c>
      <c r="H30" s="14">
        <v>350</v>
      </c>
      <c r="I30" s="14">
        <v>3.98</v>
      </c>
      <c r="J30" s="16">
        <v>45658</v>
      </c>
    </row>
    <row r="31" spans="1:10" ht="26.25" thickBot="1">
      <c r="A31" s="12" t="s">
        <v>20</v>
      </c>
      <c r="B31" s="13" t="s">
        <v>21</v>
      </c>
      <c r="C31" s="13" t="s">
        <v>43</v>
      </c>
      <c r="D31" s="13" t="s">
        <v>43</v>
      </c>
      <c r="E31" s="13" t="s">
        <v>27</v>
      </c>
      <c r="F31" s="13" t="s">
        <v>27</v>
      </c>
      <c r="G31" s="13" t="s">
        <v>27</v>
      </c>
      <c r="H31" s="14">
        <v>920</v>
      </c>
      <c r="I31" s="14">
        <v>1.25</v>
      </c>
      <c r="J31" s="16">
        <v>44835</v>
      </c>
    </row>
    <row r="32" spans="1:10" ht="26.25" thickBot="1">
      <c r="A32" s="12" t="s">
        <v>20</v>
      </c>
      <c r="B32" s="13" t="s">
        <v>21</v>
      </c>
      <c r="C32" s="13" t="s">
        <v>68</v>
      </c>
      <c r="D32" s="13" t="s">
        <v>68</v>
      </c>
      <c r="E32" s="13" t="s">
        <v>27</v>
      </c>
      <c r="F32" s="13" t="s">
        <v>27</v>
      </c>
      <c r="G32" s="13" t="s">
        <v>27</v>
      </c>
      <c r="H32" s="14">
        <v>300</v>
      </c>
      <c r="I32" s="14">
        <v>5.15</v>
      </c>
      <c r="J32" s="16">
        <v>45931</v>
      </c>
    </row>
    <row r="33" spans="1:10" ht="26.25" thickBot="1">
      <c r="A33" s="12" t="s">
        <v>20</v>
      </c>
      <c r="B33" s="13" t="s">
        <v>21</v>
      </c>
      <c r="C33" s="13" t="s">
        <v>44</v>
      </c>
      <c r="D33" s="13" t="s">
        <v>44</v>
      </c>
      <c r="E33" s="13" t="s">
        <v>27</v>
      </c>
      <c r="F33" s="13" t="s">
        <v>27</v>
      </c>
      <c r="G33" s="13" t="s">
        <v>27</v>
      </c>
      <c r="H33" s="14">
        <v>500</v>
      </c>
      <c r="I33" s="14">
        <v>2.92</v>
      </c>
      <c r="J33" s="16">
        <v>45931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8"/>
  <dimension ref="A1:J32"/>
  <sheetViews>
    <sheetView workbookViewId="0">
      <selection activeCell="L25" sqref="L25"/>
    </sheetView>
  </sheetViews>
  <sheetFormatPr defaultRowHeight="12.75"/>
  <cols>
    <col min="1" max="1" width="15.85546875" customWidth="1"/>
    <col min="2" max="2" width="16.85546875" customWidth="1"/>
    <col min="3" max="3" width="19.42578125" customWidth="1"/>
    <col min="4" max="4" width="21.5703125" customWidth="1"/>
    <col min="5" max="5" width="11.140625" customWidth="1"/>
    <col min="10" max="10" width="9.8554687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43972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9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20</v>
      </c>
      <c r="B7" s="13" t="s">
        <v>34</v>
      </c>
      <c r="C7" s="21" t="s">
        <v>57</v>
      </c>
      <c r="D7" s="21" t="s">
        <v>57</v>
      </c>
      <c r="E7" s="19" t="s">
        <v>22</v>
      </c>
      <c r="F7" s="19" t="s">
        <v>56</v>
      </c>
      <c r="G7" s="19" t="s">
        <v>22</v>
      </c>
      <c r="H7" s="19">
        <v>490</v>
      </c>
      <c r="I7" s="19">
        <v>3.19</v>
      </c>
      <c r="J7" s="20">
        <v>44531</v>
      </c>
    </row>
    <row r="8" spans="1:10" ht="26.25" thickBot="1">
      <c r="A8" s="12" t="s">
        <v>20</v>
      </c>
      <c r="B8" s="13" t="s">
        <v>21</v>
      </c>
      <c r="C8" s="13" t="s">
        <v>25</v>
      </c>
      <c r="D8" s="13" t="s">
        <v>25</v>
      </c>
      <c r="E8" s="13" t="s">
        <v>22</v>
      </c>
      <c r="F8" s="13" t="s">
        <v>26</v>
      </c>
      <c r="G8" s="13" t="s">
        <v>22</v>
      </c>
      <c r="H8" s="14">
        <v>30</v>
      </c>
      <c r="I8" s="14">
        <v>1.93</v>
      </c>
      <c r="J8" s="16">
        <v>44044</v>
      </c>
    </row>
    <row r="9" spans="1:10" ht="26.25" thickBot="1">
      <c r="A9" s="12" t="s">
        <v>20</v>
      </c>
      <c r="B9" s="13" t="s">
        <v>21</v>
      </c>
      <c r="C9" s="13" t="s">
        <v>28</v>
      </c>
      <c r="D9" s="13" t="s">
        <v>28</v>
      </c>
      <c r="E9" s="13" t="s">
        <v>29</v>
      </c>
      <c r="F9" s="13" t="s">
        <v>30</v>
      </c>
      <c r="G9" s="13" t="s">
        <v>29</v>
      </c>
      <c r="H9" s="14">
        <v>35</v>
      </c>
      <c r="I9" s="14">
        <v>372</v>
      </c>
      <c r="J9" s="16">
        <v>45566</v>
      </c>
    </row>
    <row r="10" spans="1:10" ht="26.25" thickBot="1">
      <c r="A10" s="12" t="s">
        <v>20</v>
      </c>
      <c r="B10" s="13" t="s">
        <v>34</v>
      </c>
      <c r="C10" s="13" t="s">
        <v>71</v>
      </c>
      <c r="D10" s="13" t="s">
        <v>71</v>
      </c>
      <c r="E10" s="13" t="s">
        <v>23</v>
      </c>
      <c r="F10" s="13" t="s">
        <v>72</v>
      </c>
      <c r="G10" s="13" t="s">
        <v>23</v>
      </c>
      <c r="H10" s="14">
        <v>204</v>
      </c>
      <c r="I10" s="14">
        <v>13.65</v>
      </c>
      <c r="J10" s="16">
        <v>44958</v>
      </c>
    </row>
    <row r="11" spans="1:10" ht="39" thickBot="1">
      <c r="A11" s="12" t="s">
        <v>20</v>
      </c>
      <c r="B11" s="13" t="s">
        <v>34</v>
      </c>
      <c r="C11" s="13" t="s">
        <v>70</v>
      </c>
      <c r="D11" s="13" t="s">
        <v>70</v>
      </c>
      <c r="E11" s="13" t="s">
        <v>29</v>
      </c>
      <c r="F11" s="13">
        <v>1</v>
      </c>
      <c r="G11" s="13" t="s">
        <v>29</v>
      </c>
      <c r="H11" s="14">
        <v>16</v>
      </c>
      <c r="I11" s="14">
        <v>348</v>
      </c>
      <c r="J11" s="16"/>
    </row>
    <row r="12" spans="1:10" ht="15.75" customHeight="1" thickBot="1">
      <c r="A12" s="12" t="s">
        <v>20</v>
      </c>
      <c r="B12" s="13" t="s">
        <v>34</v>
      </c>
      <c r="C12" s="13" t="s">
        <v>59</v>
      </c>
      <c r="D12" s="13" t="s">
        <v>59</v>
      </c>
      <c r="E12" s="13" t="s">
        <v>23</v>
      </c>
      <c r="F12" s="13" t="s">
        <v>58</v>
      </c>
      <c r="G12" s="13" t="s">
        <v>23</v>
      </c>
      <c r="H12" s="14">
        <v>58</v>
      </c>
      <c r="I12" s="14">
        <v>60.3</v>
      </c>
      <c r="J12" s="16">
        <v>44593</v>
      </c>
    </row>
    <row r="13" spans="1:10" ht="26.25" thickBot="1">
      <c r="A13" s="12" t="s">
        <v>20</v>
      </c>
      <c r="B13" s="13" t="s">
        <v>21</v>
      </c>
      <c r="C13" s="13" t="s">
        <v>31</v>
      </c>
      <c r="D13" s="13" t="s">
        <v>31</v>
      </c>
      <c r="E13" s="13" t="s">
        <v>22</v>
      </c>
      <c r="F13" s="13" t="s">
        <v>32</v>
      </c>
      <c r="G13" s="13" t="s">
        <v>22</v>
      </c>
      <c r="H13" s="14">
        <v>130</v>
      </c>
      <c r="I13" s="14">
        <v>2.48</v>
      </c>
      <c r="J13" s="16">
        <v>44774</v>
      </c>
    </row>
    <row r="14" spans="1:10" ht="26.25" thickBot="1">
      <c r="A14" s="12" t="s">
        <v>20</v>
      </c>
      <c r="B14" s="13" t="s">
        <v>34</v>
      </c>
      <c r="C14" s="13" t="s">
        <v>60</v>
      </c>
      <c r="D14" s="13" t="s">
        <v>60</v>
      </c>
      <c r="E14" s="13" t="s">
        <v>23</v>
      </c>
      <c r="F14" s="13" t="s">
        <v>58</v>
      </c>
      <c r="G14" s="13" t="s">
        <v>23</v>
      </c>
      <c r="H14" s="14">
        <v>60</v>
      </c>
      <c r="I14" s="14">
        <v>96.2</v>
      </c>
      <c r="J14" s="16">
        <v>44621</v>
      </c>
    </row>
    <row r="15" spans="1:10" ht="26.25" thickBot="1">
      <c r="A15" s="12" t="s">
        <v>20</v>
      </c>
      <c r="B15" s="13" t="s">
        <v>34</v>
      </c>
      <c r="C15" s="13" t="s">
        <v>33</v>
      </c>
      <c r="D15" s="13" t="s">
        <v>33</v>
      </c>
      <c r="E15" s="13" t="s">
        <v>29</v>
      </c>
      <c r="F15" s="13" t="s">
        <v>75</v>
      </c>
      <c r="G15" s="13" t="s">
        <v>29</v>
      </c>
      <c r="H15" s="14">
        <v>68</v>
      </c>
      <c r="I15" s="14">
        <v>234</v>
      </c>
      <c r="J15" s="16"/>
    </row>
    <row r="16" spans="1:10" ht="28.5" customHeight="1" thickBot="1">
      <c r="A16" s="12" t="s">
        <v>20</v>
      </c>
      <c r="B16" s="13" t="s">
        <v>21</v>
      </c>
      <c r="C16" s="13" t="s">
        <v>47</v>
      </c>
      <c r="D16" s="13" t="s">
        <v>47</v>
      </c>
      <c r="E16" s="13" t="s">
        <v>48</v>
      </c>
      <c r="F16" s="13" t="s">
        <v>35</v>
      </c>
      <c r="G16" s="13" t="s">
        <v>35</v>
      </c>
      <c r="H16" s="14">
        <v>4223.8999999999996</v>
      </c>
      <c r="I16" s="14">
        <v>6.75</v>
      </c>
      <c r="J16" s="16">
        <v>45658</v>
      </c>
    </row>
    <row r="17" spans="1:10" ht="26.25" thickBot="1">
      <c r="A17" s="12" t="s">
        <v>20</v>
      </c>
      <c r="B17" s="13" t="s">
        <v>79</v>
      </c>
      <c r="C17" s="13" t="s">
        <v>80</v>
      </c>
      <c r="D17" s="13" t="s">
        <v>80</v>
      </c>
      <c r="E17" s="13" t="s">
        <v>27</v>
      </c>
      <c r="F17" s="13" t="s">
        <v>27</v>
      </c>
      <c r="G17" s="13" t="s">
        <v>27</v>
      </c>
      <c r="H17" s="14">
        <v>350</v>
      </c>
      <c r="I17" s="14">
        <v>8.4600000000000009</v>
      </c>
      <c r="J17" s="16"/>
    </row>
    <row r="18" spans="1:10" ht="26.25" thickBot="1">
      <c r="A18" s="12" t="s">
        <v>20</v>
      </c>
      <c r="B18" s="13" t="s">
        <v>34</v>
      </c>
      <c r="C18" s="13" t="s">
        <v>61</v>
      </c>
      <c r="D18" s="13" t="s">
        <v>61</v>
      </c>
      <c r="E18" s="13" t="s">
        <v>23</v>
      </c>
      <c r="F18" s="13" t="s">
        <v>62</v>
      </c>
      <c r="G18" s="13" t="s">
        <v>23</v>
      </c>
      <c r="H18" s="14">
        <v>663</v>
      </c>
      <c r="I18" s="14">
        <v>13.63</v>
      </c>
      <c r="J18" s="16">
        <v>44562</v>
      </c>
    </row>
    <row r="19" spans="1:10" ht="26.25" thickBot="1">
      <c r="A19" s="12" t="s">
        <v>20</v>
      </c>
      <c r="B19" s="13" t="s">
        <v>34</v>
      </c>
      <c r="C19" s="13" t="s">
        <v>61</v>
      </c>
      <c r="D19" s="13" t="s">
        <v>61</v>
      </c>
      <c r="E19" s="13" t="s">
        <v>23</v>
      </c>
      <c r="F19" s="13" t="s">
        <v>76</v>
      </c>
      <c r="G19" s="13" t="s">
        <v>23</v>
      </c>
      <c r="H19" s="14">
        <v>24</v>
      </c>
      <c r="I19" s="14">
        <v>17.38</v>
      </c>
      <c r="J19" s="16">
        <v>44593</v>
      </c>
    </row>
    <row r="20" spans="1:10" ht="26.25" thickBot="1">
      <c r="A20" s="12" t="s">
        <v>20</v>
      </c>
      <c r="B20" s="13" t="s">
        <v>21</v>
      </c>
      <c r="C20" s="13" t="s">
        <v>38</v>
      </c>
      <c r="D20" s="13" t="s">
        <v>38</v>
      </c>
      <c r="E20" s="13" t="s">
        <v>22</v>
      </c>
      <c r="F20" s="13" t="s">
        <v>39</v>
      </c>
      <c r="G20" s="13" t="s">
        <v>22</v>
      </c>
      <c r="H20" s="14">
        <v>70</v>
      </c>
      <c r="I20" s="14">
        <v>3.73</v>
      </c>
      <c r="J20" s="16">
        <v>44652</v>
      </c>
    </row>
    <row r="21" spans="1:10" ht="26.25" thickBot="1">
      <c r="A21" s="12" t="s">
        <v>20</v>
      </c>
      <c r="B21" s="13" t="s">
        <v>34</v>
      </c>
      <c r="C21" s="13" t="s">
        <v>63</v>
      </c>
      <c r="D21" s="13" t="s">
        <v>63</v>
      </c>
      <c r="E21" s="13" t="s">
        <v>23</v>
      </c>
      <c r="F21" s="13" t="s">
        <v>62</v>
      </c>
      <c r="G21" s="13" t="s">
        <v>23</v>
      </c>
      <c r="H21" s="14">
        <v>343</v>
      </c>
      <c r="I21" s="14">
        <v>18.38</v>
      </c>
      <c r="J21" s="16">
        <v>44593</v>
      </c>
    </row>
    <row r="22" spans="1:10" ht="26.25" thickBot="1">
      <c r="A22" s="12" t="s">
        <v>20</v>
      </c>
      <c r="B22" s="13" t="s">
        <v>34</v>
      </c>
      <c r="C22" s="13" t="s">
        <v>63</v>
      </c>
      <c r="D22" s="13" t="s">
        <v>63</v>
      </c>
      <c r="E22" s="13" t="s">
        <v>23</v>
      </c>
      <c r="F22" s="13" t="s">
        <v>77</v>
      </c>
      <c r="G22" s="13" t="s">
        <v>23</v>
      </c>
      <c r="H22" s="14">
        <v>32</v>
      </c>
      <c r="I22" s="14">
        <v>32.36</v>
      </c>
      <c r="J22" s="16">
        <v>44531</v>
      </c>
    </row>
    <row r="23" spans="1:10" ht="26.25" thickBot="1">
      <c r="A23" s="12" t="s">
        <v>20</v>
      </c>
      <c r="B23" s="13" t="s">
        <v>34</v>
      </c>
      <c r="C23" s="13" t="s">
        <v>54</v>
      </c>
      <c r="D23" s="13" t="s">
        <v>55</v>
      </c>
      <c r="E23" s="13" t="s">
        <v>40</v>
      </c>
      <c r="F23" s="13" t="s">
        <v>40</v>
      </c>
      <c r="G23" s="13" t="s">
        <v>40</v>
      </c>
      <c r="H23" s="14">
        <v>3400</v>
      </c>
      <c r="I23" s="14">
        <v>1.64</v>
      </c>
      <c r="J23" s="16">
        <v>45597</v>
      </c>
    </row>
    <row r="24" spans="1:10" ht="26.25" thickBot="1">
      <c r="A24" s="12" t="s">
        <v>20</v>
      </c>
      <c r="B24" s="13" t="s">
        <v>21</v>
      </c>
      <c r="C24" s="13" t="s">
        <v>78</v>
      </c>
      <c r="D24" s="13" t="s">
        <v>78</v>
      </c>
      <c r="E24" s="13" t="s">
        <v>40</v>
      </c>
      <c r="F24" s="13" t="s">
        <v>40</v>
      </c>
      <c r="G24" s="13" t="s">
        <v>40</v>
      </c>
      <c r="H24" s="14">
        <v>8250</v>
      </c>
      <c r="I24" s="14">
        <v>2.42</v>
      </c>
      <c r="J24" s="16"/>
    </row>
    <row r="25" spans="1:10" ht="26.25" thickBot="1">
      <c r="A25" s="12" t="s">
        <v>20</v>
      </c>
      <c r="B25" s="13" t="s">
        <v>21</v>
      </c>
      <c r="C25" s="13" t="s">
        <v>41</v>
      </c>
      <c r="D25" s="13" t="s">
        <v>41</v>
      </c>
      <c r="E25" s="13" t="s">
        <v>27</v>
      </c>
      <c r="F25" s="13" t="s">
        <v>27</v>
      </c>
      <c r="G25" s="13" t="s">
        <v>27</v>
      </c>
      <c r="H25" s="14">
        <v>1638</v>
      </c>
      <c r="I25" s="14">
        <v>6.96</v>
      </c>
      <c r="J25" s="16">
        <v>44774</v>
      </c>
    </row>
    <row r="26" spans="1:10" ht="26.25" thickBot="1">
      <c r="A26" s="12" t="s">
        <v>20</v>
      </c>
      <c r="B26" s="13" t="s">
        <v>34</v>
      </c>
      <c r="C26" s="13" t="s">
        <v>46</v>
      </c>
      <c r="D26" s="13" t="s">
        <v>46</v>
      </c>
      <c r="E26" s="13" t="s">
        <v>23</v>
      </c>
      <c r="F26" s="18">
        <v>0.96</v>
      </c>
      <c r="G26" s="13" t="s">
        <v>23</v>
      </c>
      <c r="H26" s="14">
        <v>3333</v>
      </c>
      <c r="I26" s="14">
        <v>20.89</v>
      </c>
      <c r="J26" s="16">
        <v>45596</v>
      </c>
    </row>
    <row r="27" spans="1:10" ht="26.25" thickBot="1">
      <c r="A27" s="12" t="s">
        <v>20</v>
      </c>
      <c r="B27" s="13" t="s">
        <v>34</v>
      </c>
      <c r="C27" s="13" t="s">
        <v>66</v>
      </c>
      <c r="D27" s="13" t="s">
        <v>66</v>
      </c>
      <c r="E27" s="13" t="s">
        <v>23</v>
      </c>
      <c r="F27" s="18" t="s">
        <v>42</v>
      </c>
      <c r="G27" s="13" t="s">
        <v>23</v>
      </c>
      <c r="H27" s="14">
        <v>120</v>
      </c>
      <c r="I27" s="14">
        <v>71.290000000000006</v>
      </c>
      <c r="J27" s="16">
        <v>44774</v>
      </c>
    </row>
    <row r="28" spans="1:10" ht="26.25" thickBot="1">
      <c r="A28" s="12" t="s">
        <v>20</v>
      </c>
      <c r="B28" s="13" t="s">
        <v>34</v>
      </c>
      <c r="C28" s="13" t="s">
        <v>64</v>
      </c>
      <c r="D28" s="13" t="s">
        <v>64</v>
      </c>
      <c r="E28" s="13" t="s">
        <v>23</v>
      </c>
      <c r="F28" s="18" t="s">
        <v>65</v>
      </c>
      <c r="G28" s="13" t="s">
        <v>23</v>
      </c>
      <c r="H28" s="14">
        <v>180</v>
      </c>
      <c r="I28" s="14">
        <v>16.2</v>
      </c>
      <c r="J28" s="16">
        <v>44805</v>
      </c>
    </row>
    <row r="29" spans="1:10" ht="26.25" thickBot="1">
      <c r="A29" s="12" t="s">
        <v>20</v>
      </c>
      <c r="B29" s="13" t="s">
        <v>34</v>
      </c>
      <c r="C29" s="13" t="s">
        <v>67</v>
      </c>
      <c r="D29" s="13" t="s">
        <v>67</v>
      </c>
      <c r="E29" s="13" t="s">
        <v>27</v>
      </c>
      <c r="F29" s="18" t="s">
        <v>27</v>
      </c>
      <c r="G29" s="13" t="s">
        <v>27</v>
      </c>
      <c r="H29" s="14">
        <v>150</v>
      </c>
      <c r="I29" s="14">
        <v>3.98</v>
      </c>
      <c r="J29" s="16">
        <v>45658</v>
      </c>
    </row>
    <row r="30" spans="1:10" ht="26.25" thickBot="1">
      <c r="A30" s="12" t="s">
        <v>20</v>
      </c>
      <c r="B30" s="13" t="s">
        <v>21</v>
      </c>
      <c r="C30" s="13" t="s">
        <v>43</v>
      </c>
      <c r="D30" s="13" t="s">
        <v>43</v>
      </c>
      <c r="E30" s="13" t="s">
        <v>27</v>
      </c>
      <c r="F30" s="13" t="s">
        <v>27</v>
      </c>
      <c r="G30" s="13" t="s">
        <v>27</v>
      </c>
      <c r="H30" s="14">
        <v>920</v>
      </c>
      <c r="I30" s="14">
        <v>1.25</v>
      </c>
      <c r="J30" s="16">
        <v>44835</v>
      </c>
    </row>
    <row r="31" spans="1:10" ht="26.25" thickBot="1">
      <c r="A31" s="12" t="s">
        <v>20</v>
      </c>
      <c r="B31" s="13" t="s">
        <v>21</v>
      </c>
      <c r="C31" s="13" t="s">
        <v>68</v>
      </c>
      <c r="D31" s="13" t="s">
        <v>68</v>
      </c>
      <c r="E31" s="13" t="s">
        <v>27</v>
      </c>
      <c r="F31" s="13" t="s">
        <v>27</v>
      </c>
      <c r="G31" s="13" t="s">
        <v>27</v>
      </c>
      <c r="H31" s="14">
        <v>100</v>
      </c>
      <c r="I31" s="14">
        <v>5.15</v>
      </c>
      <c r="J31" s="16">
        <v>45931</v>
      </c>
    </row>
    <row r="32" spans="1:10" ht="26.25" thickBot="1">
      <c r="A32" s="12" t="s">
        <v>20</v>
      </c>
      <c r="B32" s="13" t="s">
        <v>21</v>
      </c>
      <c r="C32" s="13" t="s">
        <v>44</v>
      </c>
      <c r="D32" s="13" t="s">
        <v>44</v>
      </c>
      <c r="E32" s="13" t="s">
        <v>27</v>
      </c>
      <c r="F32" s="13" t="s">
        <v>27</v>
      </c>
      <c r="G32" s="13" t="s">
        <v>27</v>
      </c>
      <c r="H32" s="14">
        <v>100</v>
      </c>
      <c r="I32" s="14">
        <v>2.92</v>
      </c>
      <c r="J32" s="16">
        <v>45931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/>
  <dimension ref="A1:J25"/>
  <sheetViews>
    <sheetView workbookViewId="0">
      <selection activeCell="H13" sqref="H13"/>
    </sheetView>
  </sheetViews>
  <sheetFormatPr defaultRowHeight="12.75"/>
  <cols>
    <col min="1" max="1" width="15.85546875" customWidth="1"/>
    <col min="2" max="2" width="16.85546875" customWidth="1"/>
    <col min="3" max="3" width="19.42578125" customWidth="1"/>
    <col min="4" max="4" width="21.5703125" customWidth="1"/>
    <col min="5" max="5" width="11.140625" customWidth="1"/>
    <col min="10" max="10" width="9.8554687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43986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9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20</v>
      </c>
      <c r="B7" s="13" t="s">
        <v>34</v>
      </c>
      <c r="C7" s="21" t="s">
        <v>57</v>
      </c>
      <c r="D7" s="21" t="s">
        <v>57</v>
      </c>
      <c r="E7" s="19" t="s">
        <v>22</v>
      </c>
      <c r="F7" s="19" t="s">
        <v>56</v>
      </c>
      <c r="G7" s="19" t="s">
        <v>22</v>
      </c>
      <c r="H7" s="19">
        <v>290</v>
      </c>
      <c r="I7" s="19">
        <v>3.19</v>
      </c>
      <c r="J7" s="20">
        <v>44531</v>
      </c>
    </row>
    <row r="8" spans="1:10" ht="26.25" thickBot="1">
      <c r="A8" s="12" t="s">
        <v>20</v>
      </c>
      <c r="B8" s="13" t="s">
        <v>21</v>
      </c>
      <c r="C8" s="13" t="s">
        <v>28</v>
      </c>
      <c r="D8" s="13" t="s">
        <v>28</v>
      </c>
      <c r="E8" s="13" t="s">
        <v>29</v>
      </c>
      <c r="F8" s="13" t="s">
        <v>30</v>
      </c>
      <c r="G8" s="13" t="s">
        <v>29</v>
      </c>
      <c r="H8" s="14">
        <v>18</v>
      </c>
      <c r="I8" s="14">
        <v>372</v>
      </c>
      <c r="J8" s="16">
        <v>45566</v>
      </c>
    </row>
    <row r="9" spans="1:10" ht="26.25" thickBot="1">
      <c r="A9" s="12" t="s">
        <v>20</v>
      </c>
      <c r="B9" s="13" t="s">
        <v>34</v>
      </c>
      <c r="C9" s="13" t="s">
        <v>71</v>
      </c>
      <c r="D9" s="13" t="s">
        <v>71</v>
      </c>
      <c r="E9" s="13" t="s">
        <v>23</v>
      </c>
      <c r="F9" s="13" t="s">
        <v>72</v>
      </c>
      <c r="G9" s="13" t="s">
        <v>23</v>
      </c>
      <c r="H9" s="14">
        <v>204</v>
      </c>
      <c r="I9" s="14">
        <v>13.65</v>
      </c>
      <c r="J9" s="16">
        <v>44958</v>
      </c>
    </row>
    <row r="10" spans="1:10" ht="39" thickBot="1">
      <c r="A10" s="12" t="s">
        <v>20</v>
      </c>
      <c r="B10" s="13" t="s">
        <v>34</v>
      </c>
      <c r="C10" s="13" t="s">
        <v>70</v>
      </c>
      <c r="D10" s="13" t="s">
        <v>70</v>
      </c>
      <c r="E10" s="13" t="s">
        <v>29</v>
      </c>
      <c r="F10" s="13">
        <v>1</v>
      </c>
      <c r="G10" s="13" t="s">
        <v>29</v>
      </c>
      <c r="H10" s="14">
        <v>16</v>
      </c>
      <c r="I10" s="14">
        <v>348</v>
      </c>
      <c r="J10" s="16"/>
    </row>
    <row r="11" spans="1:10" ht="15.75" customHeight="1" thickBot="1">
      <c r="A11" s="12" t="s">
        <v>20</v>
      </c>
      <c r="B11" s="13" t="s">
        <v>34</v>
      </c>
      <c r="C11" s="13" t="s">
        <v>59</v>
      </c>
      <c r="D11" s="13" t="s">
        <v>59</v>
      </c>
      <c r="E11" s="13" t="s">
        <v>23</v>
      </c>
      <c r="F11" s="13" t="s">
        <v>58</v>
      </c>
      <c r="G11" s="13" t="s">
        <v>23</v>
      </c>
      <c r="H11" s="14">
        <v>48</v>
      </c>
      <c r="I11" s="14">
        <v>60.3</v>
      </c>
      <c r="J11" s="16">
        <v>44593</v>
      </c>
    </row>
    <row r="12" spans="1:10" ht="26.25" thickBot="1">
      <c r="A12" s="12" t="s">
        <v>20</v>
      </c>
      <c r="B12" s="13" t="s">
        <v>21</v>
      </c>
      <c r="C12" s="13" t="s">
        <v>31</v>
      </c>
      <c r="D12" s="13" t="s">
        <v>31</v>
      </c>
      <c r="E12" s="13" t="s">
        <v>22</v>
      </c>
      <c r="F12" s="13" t="s">
        <v>32</v>
      </c>
      <c r="G12" s="13" t="s">
        <v>22</v>
      </c>
      <c r="H12" s="14">
        <v>130</v>
      </c>
      <c r="I12" s="14">
        <v>2.48</v>
      </c>
      <c r="J12" s="16">
        <v>44774</v>
      </c>
    </row>
    <row r="13" spans="1:10" ht="26.25" thickBot="1">
      <c r="A13" s="12" t="s">
        <v>20</v>
      </c>
      <c r="B13" s="13" t="s">
        <v>34</v>
      </c>
      <c r="C13" s="13" t="s">
        <v>33</v>
      </c>
      <c r="D13" s="13" t="s">
        <v>33</v>
      </c>
      <c r="E13" s="13" t="s">
        <v>29</v>
      </c>
      <c r="F13" s="13" t="s">
        <v>75</v>
      </c>
      <c r="G13" s="13" t="s">
        <v>29</v>
      </c>
      <c r="H13" s="14">
        <v>45</v>
      </c>
      <c r="I13" s="14">
        <v>234</v>
      </c>
      <c r="J13" s="16"/>
    </row>
    <row r="14" spans="1:10" ht="28.5" customHeight="1" thickBot="1">
      <c r="A14" s="12" t="s">
        <v>20</v>
      </c>
      <c r="B14" s="13" t="s">
        <v>21</v>
      </c>
      <c r="C14" s="13" t="s">
        <v>47</v>
      </c>
      <c r="D14" s="13" t="s">
        <v>47</v>
      </c>
      <c r="E14" s="13" t="s">
        <v>48</v>
      </c>
      <c r="F14" s="13" t="s">
        <v>35</v>
      </c>
      <c r="G14" s="13" t="s">
        <v>35</v>
      </c>
      <c r="H14" s="14">
        <v>2296.1999999999998</v>
      </c>
      <c r="I14" s="14">
        <v>6.75</v>
      </c>
      <c r="J14" s="16">
        <v>45658</v>
      </c>
    </row>
    <row r="15" spans="1:10" ht="26.25" thickBot="1">
      <c r="A15" s="12" t="s">
        <v>20</v>
      </c>
      <c r="B15" s="13" t="s">
        <v>79</v>
      </c>
      <c r="C15" s="13" t="s">
        <v>80</v>
      </c>
      <c r="D15" s="13" t="s">
        <v>80</v>
      </c>
      <c r="E15" s="13" t="s">
        <v>27</v>
      </c>
      <c r="F15" s="13" t="s">
        <v>27</v>
      </c>
      <c r="G15" s="13" t="s">
        <v>27</v>
      </c>
      <c r="H15" s="14">
        <v>1050</v>
      </c>
      <c r="I15" s="14">
        <v>8.4600000000000009</v>
      </c>
      <c r="J15" s="16"/>
    </row>
    <row r="16" spans="1:10" ht="26.25" thickBot="1">
      <c r="A16" s="12" t="s">
        <v>20</v>
      </c>
      <c r="B16" s="13" t="s">
        <v>34</v>
      </c>
      <c r="C16" s="13" t="s">
        <v>61</v>
      </c>
      <c r="D16" s="13" t="s">
        <v>61</v>
      </c>
      <c r="E16" s="13" t="s">
        <v>23</v>
      </c>
      <c r="F16" s="13" t="s">
        <v>62</v>
      </c>
      <c r="G16" s="13" t="s">
        <v>23</v>
      </c>
      <c r="H16" s="14">
        <v>663</v>
      </c>
      <c r="I16" s="14">
        <v>13.63</v>
      </c>
      <c r="J16" s="16">
        <v>44562</v>
      </c>
    </row>
    <row r="17" spans="1:10" ht="26.25" thickBot="1">
      <c r="A17" s="12" t="s">
        <v>20</v>
      </c>
      <c r="B17" s="13" t="s">
        <v>21</v>
      </c>
      <c r="C17" s="13" t="s">
        <v>38</v>
      </c>
      <c r="D17" s="13" t="s">
        <v>38</v>
      </c>
      <c r="E17" s="13" t="s">
        <v>22</v>
      </c>
      <c r="F17" s="13" t="s">
        <v>39</v>
      </c>
      <c r="G17" s="13" t="s">
        <v>22</v>
      </c>
      <c r="H17" s="14">
        <v>50</v>
      </c>
      <c r="I17" s="14">
        <v>3.73</v>
      </c>
      <c r="J17" s="16">
        <v>44652</v>
      </c>
    </row>
    <row r="18" spans="1:10" ht="26.25" thickBot="1">
      <c r="A18" s="12" t="s">
        <v>20</v>
      </c>
      <c r="B18" s="13" t="s">
        <v>34</v>
      </c>
      <c r="C18" s="13" t="s">
        <v>63</v>
      </c>
      <c r="D18" s="13" t="s">
        <v>63</v>
      </c>
      <c r="E18" s="13" t="s">
        <v>23</v>
      </c>
      <c r="F18" s="13" t="s">
        <v>62</v>
      </c>
      <c r="G18" s="13" t="s">
        <v>23</v>
      </c>
      <c r="H18" s="14">
        <v>343</v>
      </c>
      <c r="I18" s="14">
        <v>18.38</v>
      </c>
      <c r="J18" s="16">
        <v>44593</v>
      </c>
    </row>
    <row r="19" spans="1:10" ht="26.25" thickBot="1">
      <c r="A19" s="12" t="s">
        <v>20</v>
      </c>
      <c r="B19" s="13" t="s">
        <v>34</v>
      </c>
      <c r="C19" s="13" t="s">
        <v>54</v>
      </c>
      <c r="D19" s="13" t="s">
        <v>55</v>
      </c>
      <c r="E19" s="13" t="s">
        <v>40</v>
      </c>
      <c r="F19" s="13" t="s">
        <v>40</v>
      </c>
      <c r="G19" s="13" t="s">
        <v>40</v>
      </c>
      <c r="H19" s="14">
        <v>3400</v>
      </c>
      <c r="I19" s="14">
        <v>1.64</v>
      </c>
      <c r="J19" s="16">
        <v>45597</v>
      </c>
    </row>
    <row r="20" spans="1:10" ht="26.25" thickBot="1">
      <c r="A20" s="12" t="s">
        <v>20</v>
      </c>
      <c r="B20" s="13" t="s">
        <v>21</v>
      </c>
      <c r="C20" s="13" t="s">
        <v>78</v>
      </c>
      <c r="D20" s="13" t="s">
        <v>78</v>
      </c>
      <c r="E20" s="13" t="s">
        <v>40</v>
      </c>
      <c r="F20" s="13" t="s">
        <v>40</v>
      </c>
      <c r="G20" s="13" t="s">
        <v>40</v>
      </c>
      <c r="H20" s="14">
        <v>5300</v>
      </c>
      <c r="I20" s="14">
        <v>2.42</v>
      </c>
      <c r="J20" s="16"/>
    </row>
    <row r="21" spans="1:10" ht="26.25" thickBot="1">
      <c r="A21" s="12" t="s">
        <v>20</v>
      </c>
      <c r="B21" s="13" t="s">
        <v>21</v>
      </c>
      <c r="C21" s="13" t="s">
        <v>41</v>
      </c>
      <c r="D21" s="13" t="s">
        <v>41</v>
      </c>
      <c r="E21" s="13" t="s">
        <v>27</v>
      </c>
      <c r="F21" s="13" t="s">
        <v>27</v>
      </c>
      <c r="G21" s="13" t="s">
        <v>27</v>
      </c>
      <c r="H21" s="14">
        <v>1548</v>
      </c>
      <c r="I21" s="14">
        <v>6.96</v>
      </c>
      <c r="J21" s="16">
        <v>44774</v>
      </c>
    </row>
    <row r="22" spans="1:10" ht="26.25" thickBot="1">
      <c r="A22" s="12" t="s">
        <v>20</v>
      </c>
      <c r="B22" s="13" t="s">
        <v>34</v>
      </c>
      <c r="C22" s="13" t="s">
        <v>46</v>
      </c>
      <c r="D22" s="13" t="s">
        <v>46</v>
      </c>
      <c r="E22" s="13" t="s">
        <v>23</v>
      </c>
      <c r="F22" s="18">
        <v>0.96</v>
      </c>
      <c r="G22" s="13" t="s">
        <v>23</v>
      </c>
      <c r="H22" s="14">
        <v>2644</v>
      </c>
      <c r="I22" s="14">
        <v>20.89</v>
      </c>
      <c r="J22" s="16">
        <v>45596</v>
      </c>
    </row>
    <row r="23" spans="1:10" ht="26.25" thickBot="1">
      <c r="A23" s="12" t="s">
        <v>20</v>
      </c>
      <c r="B23" s="13" t="s">
        <v>34</v>
      </c>
      <c r="C23" s="13" t="s">
        <v>66</v>
      </c>
      <c r="D23" s="13" t="s">
        <v>66</v>
      </c>
      <c r="E23" s="13" t="s">
        <v>23</v>
      </c>
      <c r="F23" s="18" t="s">
        <v>42</v>
      </c>
      <c r="G23" s="13" t="s">
        <v>23</v>
      </c>
      <c r="H23" s="14">
        <v>120</v>
      </c>
      <c r="I23" s="14">
        <v>71.290000000000006</v>
      </c>
      <c r="J23" s="16">
        <v>44774</v>
      </c>
    </row>
    <row r="24" spans="1:10" ht="26.25" thickBot="1">
      <c r="A24" s="12" t="s">
        <v>20</v>
      </c>
      <c r="B24" s="13" t="s">
        <v>34</v>
      </c>
      <c r="C24" s="13" t="s">
        <v>64</v>
      </c>
      <c r="D24" s="13" t="s">
        <v>64</v>
      </c>
      <c r="E24" s="13" t="s">
        <v>23</v>
      </c>
      <c r="F24" s="18" t="s">
        <v>65</v>
      </c>
      <c r="G24" s="13" t="s">
        <v>23</v>
      </c>
      <c r="H24" s="14">
        <v>130</v>
      </c>
      <c r="I24" s="14">
        <v>16.2</v>
      </c>
      <c r="J24" s="16">
        <v>44805</v>
      </c>
    </row>
    <row r="25" spans="1:10" ht="26.25" thickBot="1">
      <c r="A25" s="12" t="s">
        <v>20</v>
      </c>
      <c r="B25" s="13" t="s">
        <v>21</v>
      </c>
      <c r="C25" s="13" t="s">
        <v>43</v>
      </c>
      <c r="D25" s="13" t="s">
        <v>43</v>
      </c>
      <c r="E25" s="13" t="s">
        <v>27</v>
      </c>
      <c r="F25" s="13" t="s">
        <v>27</v>
      </c>
      <c r="G25" s="13" t="s">
        <v>27</v>
      </c>
      <c r="H25" s="14">
        <v>820</v>
      </c>
      <c r="I25" s="14">
        <v>1.25</v>
      </c>
      <c r="J25" s="16">
        <v>44835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/>
  <dimension ref="A1:J26"/>
  <sheetViews>
    <sheetView workbookViewId="0">
      <selection activeCell="H24" sqref="H24"/>
    </sheetView>
  </sheetViews>
  <sheetFormatPr defaultRowHeight="12.75"/>
  <cols>
    <col min="1" max="1" width="15.85546875" customWidth="1"/>
    <col min="2" max="2" width="16.85546875" customWidth="1"/>
    <col min="3" max="3" width="19.42578125" customWidth="1"/>
    <col min="4" max="4" width="21.5703125" customWidth="1"/>
    <col min="5" max="5" width="11.140625" customWidth="1"/>
    <col min="10" max="10" width="9.8554687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43993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9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20</v>
      </c>
      <c r="B7" s="13" t="s">
        <v>34</v>
      </c>
      <c r="C7" s="21" t="s">
        <v>57</v>
      </c>
      <c r="D7" s="21" t="s">
        <v>57</v>
      </c>
      <c r="E7" s="19" t="s">
        <v>22</v>
      </c>
      <c r="F7" s="19" t="s">
        <v>56</v>
      </c>
      <c r="G7" s="19" t="s">
        <v>22</v>
      </c>
      <c r="H7" s="19">
        <v>290</v>
      </c>
      <c r="I7" s="19">
        <v>3.19</v>
      </c>
      <c r="J7" s="20">
        <v>44531</v>
      </c>
    </row>
    <row r="8" spans="1:10" ht="26.25" thickBot="1">
      <c r="A8" s="12" t="s">
        <v>20</v>
      </c>
      <c r="B8" s="13" t="s">
        <v>21</v>
      </c>
      <c r="C8" s="13" t="s">
        <v>28</v>
      </c>
      <c r="D8" s="13" t="s">
        <v>28</v>
      </c>
      <c r="E8" s="13" t="s">
        <v>29</v>
      </c>
      <c r="F8" s="13" t="s">
        <v>30</v>
      </c>
      <c r="G8" s="13" t="s">
        <v>29</v>
      </c>
      <c r="H8" s="14">
        <v>18</v>
      </c>
      <c r="I8" s="14">
        <v>372</v>
      </c>
      <c r="J8" s="16">
        <v>45566</v>
      </c>
    </row>
    <row r="9" spans="1:10" ht="26.25" thickBot="1">
      <c r="A9" s="12" t="s">
        <v>20</v>
      </c>
      <c r="B9" s="13" t="s">
        <v>34</v>
      </c>
      <c r="C9" s="13" t="s">
        <v>71</v>
      </c>
      <c r="D9" s="13" t="s">
        <v>71</v>
      </c>
      <c r="E9" s="13" t="s">
        <v>23</v>
      </c>
      <c r="F9" s="13" t="s">
        <v>72</v>
      </c>
      <c r="G9" s="13" t="s">
        <v>23</v>
      </c>
      <c r="H9" s="14">
        <v>204</v>
      </c>
      <c r="I9" s="14">
        <v>13.65</v>
      </c>
      <c r="J9" s="16">
        <v>44958</v>
      </c>
    </row>
    <row r="10" spans="1:10" ht="39" thickBot="1">
      <c r="A10" s="12" t="s">
        <v>20</v>
      </c>
      <c r="B10" s="13" t="s">
        <v>34</v>
      </c>
      <c r="C10" s="13" t="s">
        <v>70</v>
      </c>
      <c r="D10" s="13" t="s">
        <v>70</v>
      </c>
      <c r="E10" s="13" t="s">
        <v>29</v>
      </c>
      <c r="F10" s="13">
        <v>1</v>
      </c>
      <c r="G10" s="13" t="s">
        <v>29</v>
      </c>
      <c r="H10" s="14">
        <v>16</v>
      </c>
      <c r="I10" s="14">
        <v>348</v>
      </c>
      <c r="J10" s="16"/>
    </row>
    <row r="11" spans="1:10" ht="15.75" customHeight="1" thickBot="1">
      <c r="A11" s="12" t="s">
        <v>20</v>
      </c>
      <c r="B11" s="13" t="s">
        <v>34</v>
      </c>
      <c r="C11" s="13" t="s">
        <v>59</v>
      </c>
      <c r="D11" s="13" t="s">
        <v>59</v>
      </c>
      <c r="E11" s="13" t="s">
        <v>23</v>
      </c>
      <c r="F11" s="13" t="s">
        <v>58</v>
      </c>
      <c r="G11" s="13" t="s">
        <v>23</v>
      </c>
      <c r="H11" s="14">
        <v>48</v>
      </c>
      <c r="I11" s="14">
        <v>60.3</v>
      </c>
      <c r="J11" s="16">
        <v>44593</v>
      </c>
    </row>
    <row r="12" spans="1:10" ht="26.25" thickBot="1">
      <c r="A12" s="12" t="s">
        <v>20</v>
      </c>
      <c r="B12" s="13" t="s">
        <v>21</v>
      </c>
      <c r="C12" s="13" t="s">
        <v>31</v>
      </c>
      <c r="D12" s="13" t="s">
        <v>31</v>
      </c>
      <c r="E12" s="13" t="s">
        <v>22</v>
      </c>
      <c r="F12" s="13" t="s">
        <v>32</v>
      </c>
      <c r="G12" s="13" t="s">
        <v>22</v>
      </c>
      <c r="H12" s="14">
        <v>130</v>
      </c>
      <c r="I12" s="14">
        <v>2.48</v>
      </c>
      <c r="J12" s="16">
        <v>44774</v>
      </c>
    </row>
    <row r="13" spans="1:10" ht="26.25" thickBot="1">
      <c r="A13" s="12" t="s">
        <v>20</v>
      </c>
      <c r="B13" s="13" t="s">
        <v>34</v>
      </c>
      <c r="C13" s="13" t="s">
        <v>33</v>
      </c>
      <c r="D13" s="13" t="s">
        <v>33</v>
      </c>
      <c r="E13" s="13" t="s">
        <v>29</v>
      </c>
      <c r="F13" s="13" t="s">
        <v>75</v>
      </c>
      <c r="G13" s="13" t="s">
        <v>29</v>
      </c>
      <c r="H13" s="14">
        <v>42</v>
      </c>
      <c r="I13" s="14">
        <v>234</v>
      </c>
      <c r="J13" s="16"/>
    </row>
    <row r="14" spans="1:10" ht="28.5" customHeight="1" thickBot="1">
      <c r="A14" s="12" t="s">
        <v>20</v>
      </c>
      <c r="B14" s="13" t="s">
        <v>21</v>
      </c>
      <c r="C14" s="13" t="s">
        <v>47</v>
      </c>
      <c r="D14" s="13" t="s">
        <v>47</v>
      </c>
      <c r="E14" s="13" t="s">
        <v>48</v>
      </c>
      <c r="F14" s="13" t="s">
        <v>35</v>
      </c>
      <c r="G14" s="13" t="s">
        <v>35</v>
      </c>
      <c r="H14" s="14">
        <v>2286.1999999999998</v>
      </c>
      <c r="I14" s="14">
        <v>6.75</v>
      </c>
      <c r="J14" s="16">
        <v>45658</v>
      </c>
    </row>
    <row r="15" spans="1:10" ht="26.25" thickBot="1">
      <c r="A15" s="12" t="s">
        <v>20</v>
      </c>
      <c r="B15" s="13" t="s">
        <v>79</v>
      </c>
      <c r="C15" s="13" t="s">
        <v>80</v>
      </c>
      <c r="D15" s="13" t="s">
        <v>80</v>
      </c>
      <c r="E15" s="13" t="s">
        <v>27</v>
      </c>
      <c r="F15" s="13" t="s">
        <v>27</v>
      </c>
      <c r="G15" s="13" t="s">
        <v>27</v>
      </c>
      <c r="H15" s="14">
        <v>450</v>
      </c>
      <c r="I15" s="14">
        <v>8.4600000000000009</v>
      </c>
      <c r="J15" s="16"/>
    </row>
    <row r="16" spans="1:10" ht="26.25" thickBot="1">
      <c r="A16" s="12" t="s">
        <v>20</v>
      </c>
      <c r="B16" s="13" t="s">
        <v>34</v>
      </c>
      <c r="C16" s="13" t="s">
        <v>61</v>
      </c>
      <c r="D16" s="13" t="s">
        <v>61</v>
      </c>
      <c r="E16" s="13" t="s">
        <v>23</v>
      </c>
      <c r="F16" s="13" t="s">
        <v>62</v>
      </c>
      <c r="G16" s="13" t="s">
        <v>23</v>
      </c>
      <c r="H16" s="14">
        <v>600</v>
      </c>
      <c r="I16" s="14">
        <v>13.63</v>
      </c>
      <c r="J16" s="16">
        <v>44562</v>
      </c>
    </row>
    <row r="17" spans="1:10" ht="26.25" thickBot="1">
      <c r="A17" s="12" t="s">
        <v>20</v>
      </c>
      <c r="B17" s="13" t="s">
        <v>21</v>
      </c>
      <c r="C17" s="13" t="s">
        <v>38</v>
      </c>
      <c r="D17" s="13" t="s">
        <v>38</v>
      </c>
      <c r="E17" s="13" t="s">
        <v>22</v>
      </c>
      <c r="F17" s="13" t="s">
        <v>39</v>
      </c>
      <c r="G17" s="13" t="s">
        <v>22</v>
      </c>
      <c r="H17" s="14">
        <v>50</v>
      </c>
      <c r="I17" s="14">
        <v>3.73</v>
      </c>
      <c r="J17" s="16">
        <v>44652</v>
      </c>
    </row>
    <row r="18" spans="1:10" ht="26.25" thickBot="1">
      <c r="A18" s="12" t="s">
        <v>20</v>
      </c>
      <c r="B18" s="13" t="s">
        <v>34</v>
      </c>
      <c r="C18" s="13" t="s">
        <v>63</v>
      </c>
      <c r="D18" s="13" t="s">
        <v>63</v>
      </c>
      <c r="E18" s="13" t="s">
        <v>23</v>
      </c>
      <c r="F18" s="13" t="s">
        <v>62</v>
      </c>
      <c r="G18" s="13" t="s">
        <v>23</v>
      </c>
      <c r="H18" s="14">
        <v>343</v>
      </c>
      <c r="I18" s="14">
        <v>18.38</v>
      </c>
      <c r="J18" s="16">
        <v>44593</v>
      </c>
    </row>
    <row r="19" spans="1:10" ht="26.25" thickBot="1">
      <c r="A19" s="12" t="s">
        <v>20</v>
      </c>
      <c r="B19" s="13" t="s">
        <v>34</v>
      </c>
      <c r="C19" s="13" t="s">
        <v>54</v>
      </c>
      <c r="D19" s="13" t="s">
        <v>55</v>
      </c>
      <c r="E19" s="13" t="s">
        <v>40</v>
      </c>
      <c r="F19" s="13" t="s">
        <v>40</v>
      </c>
      <c r="G19" s="13" t="s">
        <v>40</v>
      </c>
      <c r="H19" s="14">
        <v>3400</v>
      </c>
      <c r="I19" s="14">
        <v>1.64</v>
      </c>
      <c r="J19" s="16">
        <v>45597</v>
      </c>
    </row>
    <row r="20" spans="1:10" ht="39" thickBot="1">
      <c r="A20" s="12" t="s">
        <v>20</v>
      </c>
      <c r="B20" s="13" t="s">
        <v>79</v>
      </c>
      <c r="C20" s="13" t="s">
        <v>81</v>
      </c>
      <c r="D20" s="13" t="s">
        <v>81</v>
      </c>
      <c r="E20" s="13" t="s">
        <v>27</v>
      </c>
      <c r="F20" s="13" t="s">
        <v>27</v>
      </c>
      <c r="G20" s="13" t="s">
        <v>27</v>
      </c>
      <c r="H20" s="14">
        <v>3920</v>
      </c>
      <c r="I20" s="14">
        <v>4.49</v>
      </c>
      <c r="J20" s="16"/>
    </row>
    <row r="21" spans="1:10" ht="26.25" thickBot="1">
      <c r="A21" s="12" t="s">
        <v>20</v>
      </c>
      <c r="B21" s="13" t="s">
        <v>21</v>
      </c>
      <c r="C21" s="13" t="s">
        <v>78</v>
      </c>
      <c r="D21" s="13" t="s">
        <v>78</v>
      </c>
      <c r="E21" s="13" t="s">
        <v>40</v>
      </c>
      <c r="F21" s="13" t="s">
        <v>40</v>
      </c>
      <c r="G21" s="13" t="s">
        <v>40</v>
      </c>
      <c r="H21" s="14">
        <v>4850</v>
      </c>
      <c r="I21" s="14">
        <v>2.42</v>
      </c>
      <c r="J21" s="16"/>
    </row>
    <row r="22" spans="1:10" ht="26.25" thickBot="1">
      <c r="A22" s="12" t="s">
        <v>20</v>
      </c>
      <c r="B22" s="13" t="s">
        <v>21</v>
      </c>
      <c r="C22" s="13" t="s">
        <v>41</v>
      </c>
      <c r="D22" s="13" t="s">
        <v>41</v>
      </c>
      <c r="E22" s="13" t="s">
        <v>27</v>
      </c>
      <c r="F22" s="13" t="s">
        <v>27</v>
      </c>
      <c r="G22" s="13" t="s">
        <v>27</v>
      </c>
      <c r="H22" s="14">
        <v>1548</v>
      </c>
      <c r="I22" s="14">
        <v>6.96</v>
      </c>
      <c r="J22" s="16">
        <v>44774</v>
      </c>
    </row>
    <row r="23" spans="1:10" ht="26.25" thickBot="1">
      <c r="A23" s="12" t="s">
        <v>20</v>
      </c>
      <c r="B23" s="13" t="s">
        <v>34</v>
      </c>
      <c r="C23" s="13" t="s">
        <v>46</v>
      </c>
      <c r="D23" s="13" t="s">
        <v>46</v>
      </c>
      <c r="E23" s="13" t="s">
        <v>23</v>
      </c>
      <c r="F23" s="18">
        <v>0.96</v>
      </c>
      <c r="G23" s="13" t="s">
        <v>23</v>
      </c>
      <c r="H23" s="14">
        <v>2638</v>
      </c>
      <c r="I23" s="14">
        <v>20.89</v>
      </c>
      <c r="J23" s="16">
        <v>45596</v>
      </c>
    </row>
    <row r="24" spans="1:10" ht="26.25" thickBot="1">
      <c r="A24" s="12" t="s">
        <v>20</v>
      </c>
      <c r="B24" s="13" t="s">
        <v>34</v>
      </c>
      <c r="C24" s="13" t="s">
        <v>66</v>
      </c>
      <c r="D24" s="13" t="s">
        <v>66</v>
      </c>
      <c r="E24" s="13" t="s">
        <v>23</v>
      </c>
      <c r="F24" s="18" t="s">
        <v>42</v>
      </c>
      <c r="G24" s="13" t="s">
        <v>23</v>
      </c>
      <c r="H24" s="14">
        <v>100</v>
      </c>
      <c r="I24" s="14">
        <v>71.290000000000006</v>
      </c>
      <c r="J24" s="16">
        <v>44774</v>
      </c>
    </row>
    <row r="25" spans="1:10" ht="26.25" thickBot="1">
      <c r="A25" s="12" t="s">
        <v>20</v>
      </c>
      <c r="B25" s="13" t="s">
        <v>34</v>
      </c>
      <c r="C25" s="13" t="s">
        <v>64</v>
      </c>
      <c r="D25" s="13" t="s">
        <v>64</v>
      </c>
      <c r="E25" s="13" t="s">
        <v>23</v>
      </c>
      <c r="F25" s="18" t="s">
        <v>65</v>
      </c>
      <c r="G25" s="13" t="s">
        <v>23</v>
      </c>
      <c r="H25" s="14">
        <v>90</v>
      </c>
      <c r="I25" s="14">
        <v>16.2</v>
      </c>
      <c r="J25" s="16">
        <v>44805</v>
      </c>
    </row>
    <row r="26" spans="1:10" ht="26.25" thickBot="1">
      <c r="A26" s="12" t="s">
        <v>20</v>
      </c>
      <c r="B26" s="13" t="s">
        <v>21</v>
      </c>
      <c r="C26" s="13" t="s">
        <v>43</v>
      </c>
      <c r="D26" s="13" t="s">
        <v>43</v>
      </c>
      <c r="E26" s="13" t="s">
        <v>27</v>
      </c>
      <c r="F26" s="13" t="s">
        <v>27</v>
      </c>
      <c r="G26" s="13" t="s">
        <v>27</v>
      </c>
      <c r="H26" s="14">
        <v>820</v>
      </c>
      <c r="I26" s="14">
        <v>1.25</v>
      </c>
      <c r="J26" s="16">
        <v>44835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/>
  <dimension ref="A1:J26"/>
  <sheetViews>
    <sheetView workbookViewId="0">
      <selection activeCell="K26" sqref="K26"/>
    </sheetView>
  </sheetViews>
  <sheetFormatPr defaultRowHeight="12.75"/>
  <cols>
    <col min="1" max="1" width="15.85546875" customWidth="1"/>
    <col min="2" max="2" width="16.85546875" customWidth="1"/>
    <col min="3" max="3" width="19.42578125" customWidth="1"/>
    <col min="4" max="4" width="21.5703125" customWidth="1"/>
    <col min="5" max="5" width="11.140625" customWidth="1"/>
    <col min="10" max="10" width="9.8554687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44000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9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20</v>
      </c>
      <c r="B7" s="13" t="s">
        <v>34</v>
      </c>
      <c r="C7" s="21" t="s">
        <v>57</v>
      </c>
      <c r="D7" s="21" t="s">
        <v>57</v>
      </c>
      <c r="E7" s="19" t="s">
        <v>22</v>
      </c>
      <c r="F7" s="19" t="s">
        <v>56</v>
      </c>
      <c r="G7" s="19" t="s">
        <v>22</v>
      </c>
      <c r="H7" s="19">
        <v>290</v>
      </c>
      <c r="I7" s="19">
        <v>3.19</v>
      </c>
      <c r="J7" s="20">
        <v>44531</v>
      </c>
    </row>
    <row r="8" spans="1:10" ht="26.25" thickBot="1">
      <c r="A8" s="12" t="s">
        <v>20</v>
      </c>
      <c r="B8" s="13" t="s">
        <v>21</v>
      </c>
      <c r="C8" s="13" t="s">
        <v>28</v>
      </c>
      <c r="D8" s="13" t="s">
        <v>28</v>
      </c>
      <c r="E8" s="13" t="s">
        <v>29</v>
      </c>
      <c r="F8" s="13" t="s">
        <v>30</v>
      </c>
      <c r="G8" s="13" t="s">
        <v>29</v>
      </c>
      <c r="H8" s="14">
        <v>18</v>
      </c>
      <c r="I8" s="14">
        <v>372</v>
      </c>
      <c r="J8" s="16">
        <v>45566</v>
      </c>
    </row>
    <row r="9" spans="1:10" ht="26.25" thickBot="1">
      <c r="A9" s="12" t="s">
        <v>20</v>
      </c>
      <c r="B9" s="13" t="s">
        <v>34</v>
      </c>
      <c r="C9" s="13" t="s">
        <v>71</v>
      </c>
      <c r="D9" s="13" t="s">
        <v>71</v>
      </c>
      <c r="E9" s="13" t="s">
        <v>23</v>
      </c>
      <c r="F9" s="13" t="s">
        <v>72</v>
      </c>
      <c r="G9" s="13" t="s">
        <v>23</v>
      </c>
      <c r="H9" s="14">
        <v>204</v>
      </c>
      <c r="I9" s="14">
        <v>13.65</v>
      </c>
      <c r="J9" s="16">
        <v>44958</v>
      </c>
    </row>
    <row r="10" spans="1:10" ht="39" thickBot="1">
      <c r="A10" s="12" t="s">
        <v>20</v>
      </c>
      <c r="B10" s="13" t="s">
        <v>34</v>
      </c>
      <c r="C10" s="13" t="s">
        <v>70</v>
      </c>
      <c r="D10" s="13" t="s">
        <v>70</v>
      </c>
      <c r="E10" s="13" t="s">
        <v>29</v>
      </c>
      <c r="F10" s="13">
        <v>1</v>
      </c>
      <c r="G10" s="13" t="s">
        <v>29</v>
      </c>
      <c r="H10" s="14">
        <v>16</v>
      </c>
      <c r="I10" s="14">
        <v>348</v>
      </c>
      <c r="J10" s="16"/>
    </row>
    <row r="11" spans="1:10" ht="15.75" customHeight="1" thickBot="1">
      <c r="A11" s="12" t="s">
        <v>20</v>
      </c>
      <c r="B11" s="13" t="s">
        <v>34</v>
      </c>
      <c r="C11" s="13" t="s">
        <v>59</v>
      </c>
      <c r="D11" s="13" t="s">
        <v>59</v>
      </c>
      <c r="E11" s="13" t="s">
        <v>23</v>
      </c>
      <c r="F11" s="13" t="s">
        <v>58</v>
      </c>
      <c r="G11" s="13" t="s">
        <v>23</v>
      </c>
      <c r="H11" s="14">
        <v>48</v>
      </c>
      <c r="I11" s="14">
        <v>60.3</v>
      </c>
      <c r="J11" s="16">
        <v>44593</v>
      </c>
    </row>
    <row r="12" spans="1:10" ht="26.25" thickBot="1">
      <c r="A12" s="12" t="s">
        <v>20</v>
      </c>
      <c r="B12" s="13" t="s">
        <v>21</v>
      </c>
      <c r="C12" s="13" t="s">
        <v>31</v>
      </c>
      <c r="D12" s="13" t="s">
        <v>31</v>
      </c>
      <c r="E12" s="13" t="s">
        <v>22</v>
      </c>
      <c r="F12" s="13" t="s">
        <v>32</v>
      </c>
      <c r="G12" s="13" t="s">
        <v>22</v>
      </c>
      <c r="H12" s="14">
        <v>130</v>
      </c>
      <c r="I12" s="14">
        <v>2.48</v>
      </c>
      <c r="J12" s="16">
        <v>44774</v>
      </c>
    </row>
    <row r="13" spans="1:10" ht="26.25" thickBot="1">
      <c r="A13" s="12" t="s">
        <v>20</v>
      </c>
      <c r="B13" s="13" t="s">
        <v>34</v>
      </c>
      <c r="C13" s="13" t="s">
        <v>33</v>
      </c>
      <c r="D13" s="13" t="s">
        <v>33</v>
      </c>
      <c r="E13" s="13" t="s">
        <v>29</v>
      </c>
      <c r="F13" s="13" t="s">
        <v>75</v>
      </c>
      <c r="G13" s="13" t="s">
        <v>29</v>
      </c>
      <c r="H13" s="14">
        <v>42</v>
      </c>
      <c r="I13" s="14">
        <v>234</v>
      </c>
      <c r="J13" s="16"/>
    </row>
    <row r="14" spans="1:10" ht="28.5" customHeight="1" thickBot="1">
      <c r="A14" s="12" t="s">
        <v>20</v>
      </c>
      <c r="B14" s="13" t="s">
        <v>21</v>
      </c>
      <c r="C14" s="13" t="s">
        <v>47</v>
      </c>
      <c r="D14" s="13" t="s">
        <v>47</v>
      </c>
      <c r="E14" s="13" t="s">
        <v>48</v>
      </c>
      <c r="F14" s="13" t="s">
        <v>35</v>
      </c>
      <c r="G14" s="13" t="s">
        <v>35</v>
      </c>
      <c r="H14" s="14">
        <v>2226.1999999999998</v>
      </c>
      <c r="I14" s="14">
        <v>6.75</v>
      </c>
      <c r="J14" s="16">
        <v>45658</v>
      </c>
    </row>
    <row r="15" spans="1:10" ht="26.25" thickBot="1">
      <c r="A15" s="12" t="s">
        <v>20</v>
      </c>
      <c r="B15" s="13" t="s">
        <v>79</v>
      </c>
      <c r="C15" s="13" t="s">
        <v>80</v>
      </c>
      <c r="D15" s="13" t="s">
        <v>80</v>
      </c>
      <c r="E15" s="13" t="s">
        <v>27</v>
      </c>
      <c r="F15" s="13" t="s">
        <v>27</v>
      </c>
      <c r="G15" s="13" t="s">
        <v>27</v>
      </c>
      <c r="H15" s="14">
        <v>450</v>
      </c>
      <c r="I15" s="14">
        <v>8.4600000000000009</v>
      </c>
      <c r="J15" s="16"/>
    </row>
    <row r="16" spans="1:10" ht="26.25" thickBot="1">
      <c r="A16" s="12" t="s">
        <v>20</v>
      </c>
      <c r="B16" s="13" t="s">
        <v>34</v>
      </c>
      <c r="C16" s="13" t="s">
        <v>61</v>
      </c>
      <c r="D16" s="13" t="s">
        <v>61</v>
      </c>
      <c r="E16" s="13" t="s">
        <v>23</v>
      </c>
      <c r="F16" s="13" t="s">
        <v>62</v>
      </c>
      <c r="G16" s="13" t="s">
        <v>23</v>
      </c>
      <c r="H16" s="14">
        <v>600</v>
      </c>
      <c r="I16" s="14">
        <v>13.63</v>
      </c>
      <c r="J16" s="16">
        <v>44562</v>
      </c>
    </row>
    <row r="17" spans="1:10" ht="26.25" thickBot="1">
      <c r="A17" s="12" t="s">
        <v>20</v>
      </c>
      <c r="B17" s="13" t="s">
        <v>21</v>
      </c>
      <c r="C17" s="13" t="s">
        <v>38</v>
      </c>
      <c r="D17" s="13" t="s">
        <v>38</v>
      </c>
      <c r="E17" s="13" t="s">
        <v>22</v>
      </c>
      <c r="F17" s="13" t="s">
        <v>39</v>
      </c>
      <c r="G17" s="13" t="s">
        <v>22</v>
      </c>
      <c r="H17" s="14">
        <v>50</v>
      </c>
      <c r="I17" s="14">
        <v>3.73</v>
      </c>
      <c r="J17" s="16">
        <v>44652</v>
      </c>
    </row>
    <row r="18" spans="1:10" ht="26.25" thickBot="1">
      <c r="A18" s="12" t="s">
        <v>20</v>
      </c>
      <c r="B18" s="13" t="s">
        <v>34</v>
      </c>
      <c r="C18" s="13" t="s">
        <v>63</v>
      </c>
      <c r="D18" s="13" t="s">
        <v>63</v>
      </c>
      <c r="E18" s="13" t="s">
        <v>23</v>
      </c>
      <c r="F18" s="13" t="s">
        <v>62</v>
      </c>
      <c r="G18" s="13" t="s">
        <v>23</v>
      </c>
      <c r="H18" s="14">
        <v>300</v>
      </c>
      <c r="I18" s="14">
        <v>27.74</v>
      </c>
      <c r="J18" s="16">
        <v>44593</v>
      </c>
    </row>
    <row r="19" spans="1:10" ht="26.25" thickBot="1">
      <c r="A19" s="12" t="s">
        <v>20</v>
      </c>
      <c r="B19" s="13" t="s">
        <v>34</v>
      </c>
      <c r="C19" s="13" t="s">
        <v>54</v>
      </c>
      <c r="D19" s="13" t="s">
        <v>55</v>
      </c>
      <c r="E19" s="13" t="s">
        <v>40</v>
      </c>
      <c r="F19" s="13" t="s">
        <v>40</v>
      </c>
      <c r="G19" s="13" t="s">
        <v>40</v>
      </c>
      <c r="H19" s="14">
        <v>3400</v>
      </c>
      <c r="I19" s="14">
        <v>1.64</v>
      </c>
      <c r="J19" s="16">
        <v>45597</v>
      </c>
    </row>
    <row r="20" spans="1:10" ht="39" thickBot="1">
      <c r="A20" s="12" t="s">
        <v>20</v>
      </c>
      <c r="B20" s="13" t="s">
        <v>79</v>
      </c>
      <c r="C20" s="13" t="s">
        <v>81</v>
      </c>
      <c r="D20" s="13" t="s">
        <v>81</v>
      </c>
      <c r="E20" s="13" t="s">
        <v>27</v>
      </c>
      <c r="F20" s="13" t="s">
        <v>27</v>
      </c>
      <c r="G20" s="13" t="s">
        <v>27</v>
      </c>
      <c r="H20" s="14">
        <v>3510</v>
      </c>
      <c r="I20" s="14">
        <v>4.49</v>
      </c>
      <c r="J20" s="16"/>
    </row>
    <row r="21" spans="1:10" ht="26.25" thickBot="1">
      <c r="A21" s="12" t="s">
        <v>20</v>
      </c>
      <c r="B21" s="13" t="s">
        <v>21</v>
      </c>
      <c r="C21" s="13" t="s">
        <v>78</v>
      </c>
      <c r="D21" s="13" t="s">
        <v>78</v>
      </c>
      <c r="E21" s="13" t="s">
        <v>40</v>
      </c>
      <c r="F21" s="13" t="s">
        <v>40</v>
      </c>
      <c r="G21" s="13" t="s">
        <v>40</v>
      </c>
      <c r="H21" s="14">
        <v>4150</v>
      </c>
      <c r="I21" s="14">
        <v>2.42</v>
      </c>
      <c r="J21" s="16"/>
    </row>
    <row r="22" spans="1:10" ht="26.25" thickBot="1">
      <c r="A22" s="12" t="s">
        <v>20</v>
      </c>
      <c r="B22" s="13" t="s">
        <v>21</v>
      </c>
      <c r="C22" s="13" t="s">
        <v>41</v>
      </c>
      <c r="D22" s="13" t="s">
        <v>41</v>
      </c>
      <c r="E22" s="13" t="s">
        <v>27</v>
      </c>
      <c r="F22" s="13" t="s">
        <v>27</v>
      </c>
      <c r="G22" s="13" t="s">
        <v>27</v>
      </c>
      <c r="H22" s="14">
        <v>1498</v>
      </c>
      <c r="I22" s="14">
        <v>6.96</v>
      </c>
      <c r="J22" s="16">
        <v>44774</v>
      </c>
    </row>
    <row r="23" spans="1:10" ht="26.25" thickBot="1">
      <c r="A23" s="12" t="s">
        <v>20</v>
      </c>
      <c r="B23" s="13" t="s">
        <v>34</v>
      </c>
      <c r="C23" s="13" t="s">
        <v>46</v>
      </c>
      <c r="D23" s="13" t="s">
        <v>46</v>
      </c>
      <c r="E23" s="13" t="s">
        <v>23</v>
      </c>
      <c r="F23" s="18">
        <v>0.96</v>
      </c>
      <c r="G23" s="13" t="s">
        <v>23</v>
      </c>
      <c r="H23" s="14">
        <v>2588</v>
      </c>
      <c r="I23" s="14">
        <v>20.89</v>
      </c>
      <c r="J23" s="16">
        <v>45596</v>
      </c>
    </row>
    <row r="24" spans="1:10" ht="26.25" thickBot="1">
      <c r="A24" s="12" t="s">
        <v>20</v>
      </c>
      <c r="B24" s="13" t="s">
        <v>34</v>
      </c>
      <c r="C24" s="13" t="s">
        <v>66</v>
      </c>
      <c r="D24" s="13" t="s">
        <v>66</v>
      </c>
      <c r="E24" s="13" t="s">
        <v>23</v>
      </c>
      <c r="F24" s="18" t="s">
        <v>42</v>
      </c>
      <c r="G24" s="13" t="s">
        <v>23</v>
      </c>
      <c r="H24" s="14">
        <v>100</v>
      </c>
      <c r="I24" s="14">
        <v>71.290000000000006</v>
      </c>
      <c r="J24" s="16">
        <v>44774</v>
      </c>
    </row>
    <row r="25" spans="1:10" ht="26.25" thickBot="1">
      <c r="A25" s="12" t="s">
        <v>20</v>
      </c>
      <c r="B25" s="13" t="s">
        <v>34</v>
      </c>
      <c r="C25" s="13" t="s">
        <v>64</v>
      </c>
      <c r="D25" s="13" t="s">
        <v>64</v>
      </c>
      <c r="E25" s="13" t="s">
        <v>23</v>
      </c>
      <c r="F25" s="18" t="s">
        <v>65</v>
      </c>
      <c r="G25" s="13" t="s">
        <v>23</v>
      </c>
      <c r="H25" s="14">
        <v>90</v>
      </c>
      <c r="I25" s="14">
        <v>16.2</v>
      </c>
      <c r="J25" s="16">
        <v>44805</v>
      </c>
    </row>
    <row r="26" spans="1:10" ht="26.25" thickBot="1">
      <c r="A26" s="12" t="s">
        <v>20</v>
      </c>
      <c r="B26" s="13" t="s">
        <v>21</v>
      </c>
      <c r="C26" s="13" t="s">
        <v>43</v>
      </c>
      <c r="D26" s="13" t="s">
        <v>43</v>
      </c>
      <c r="E26" s="13" t="s">
        <v>27</v>
      </c>
      <c r="F26" s="13" t="s">
        <v>27</v>
      </c>
      <c r="G26" s="13" t="s">
        <v>27</v>
      </c>
      <c r="H26" s="14">
        <v>720</v>
      </c>
      <c r="I26" s="14">
        <v>1.25</v>
      </c>
      <c r="J26" s="16">
        <v>44835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22"/>
  <dimension ref="A1:J25"/>
  <sheetViews>
    <sheetView topLeftCell="A7" workbookViewId="0">
      <selection activeCell="H18" sqref="H18"/>
    </sheetView>
  </sheetViews>
  <sheetFormatPr defaultRowHeight="12.75"/>
  <cols>
    <col min="1" max="1" width="15.85546875" customWidth="1"/>
    <col min="2" max="2" width="16.85546875" customWidth="1"/>
    <col min="3" max="3" width="19.42578125" customWidth="1"/>
    <col min="4" max="4" width="21.5703125" customWidth="1"/>
    <col min="5" max="5" width="11.140625" customWidth="1"/>
    <col min="10" max="10" width="9.8554687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44007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9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20</v>
      </c>
      <c r="B7" s="13" t="s">
        <v>34</v>
      </c>
      <c r="C7" s="21" t="s">
        <v>57</v>
      </c>
      <c r="D7" s="21" t="s">
        <v>57</v>
      </c>
      <c r="E7" s="19" t="s">
        <v>22</v>
      </c>
      <c r="F7" s="19" t="s">
        <v>56</v>
      </c>
      <c r="G7" s="19" t="s">
        <v>22</v>
      </c>
      <c r="H7" s="19">
        <v>290</v>
      </c>
      <c r="I7" s="19">
        <v>3.19</v>
      </c>
      <c r="J7" s="20">
        <v>44531</v>
      </c>
    </row>
    <row r="8" spans="1:10" ht="26.25" thickBot="1">
      <c r="A8" s="12" t="s">
        <v>20</v>
      </c>
      <c r="B8" s="13" t="s">
        <v>21</v>
      </c>
      <c r="C8" s="13" t="s">
        <v>28</v>
      </c>
      <c r="D8" s="13" t="s">
        <v>28</v>
      </c>
      <c r="E8" s="13" t="s">
        <v>29</v>
      </c>
      <c r="F8" s="13" t="s">
        <v>30</v>
      </c>
      <c r="G8" s="13" t="s">
        <v>29</v>
      </c>
      <c r="H8" s="14">
        <v>18</v>
      </c>
      <c r="I8" s="14">
        <v>372</v>
      </c>
      <c r="J8" s="16">
        <v>45566</v>
      </c>
    </row>
    <row r="9" spans="1:10" ht="26.25" thickBot="1">
      <c r="A9" s="12" t="s">
        <v>20</v>
      </c>
      <c r="B9" s="13" t="s">
        <v>34</v>
      </c>
      <c r="C9" s="13" t="s">
        <v>71</v>
      </c>
      <c r="D9" s="13" t="s">
        <v>71</v>
      </c>
      <c r="E9" s="13" t="s">
        <v>23</v>
      </c>
      <c r="F9" s="13" t="s">
        <v>72</v>
      </c>
      <c r="G9" s="13" t="s">
        <v>23</v>
      </c>
      <c r="H9" s="14">
        <v>204</v>
      </c>
      <c r="I9" s="14">
        <v>13.65</v>
      </c>
      <c r="J9" s="16">
        <v>44958</v>
      </c>
    </row>
    <row r="10" spans="1:10" ht="39" thickBot="1">
      <c r="A10" s="12" t="s">
        <v>20</v>
      </c>
      <c r="B10" s="13" t="s">
        <v>34</v>
      </c>
      <c r="C10" s="13" t="s">
        <v>70</v>
      </c>
      <c r="D10" s="13" t="s">
        <v>70</v>
      </c>
      <c r="E10" s="13" t="s">
        <v>29</v>
      </c>
      <c r="F10" s="13">
        <v>1</v>
      </c>
      <c r="G10" s="13" t="s">
        <v>29</v>
      </c>
      <c r="H10" s="14">
        <v>16</v>
      </c>
      <c r="I10" s="14">
        <v>348</v>
      </c>
      <c r="J10" s="16"/>
    </row>
    <row r="11" spans="1:10" ht="15.75" customHeight="1" thickBot="1">
      <c r="A11" s="12" t="s">
        <v>20</v>
      </c>
      <c r="B11" s="13" t="s">
        <v>34</v>
      </c>
      <c r="C11" s="13" t="s">
        <v>59</v>
      </c>
      <c r="D11" s="13" t="s">
        <v>59</v>
      </c>
      <c r="E11" s="13" t="s">
        <v>23</v>
      </c>
      <c r="F11" s="13" t="s">
        <v>58</v>
      </c>
      <c r="G11" s="13" t="s">
        <v>23</v>
      </c>
      <c r="H11" s="14">
        <v>48</v>
      </c>
      <c r="I11" s="14">
        <v>60.3</v>
      </c>
      <c r="J11" s="16">
        <v>44593</v>
      </c>
    </row>
    <row r="12" spans="1:10" ht="26.25" thickBot="1">
      <c r="A12" s="12" t="s">
        <v>20</v>
      </c>
      <c r="B12" s="13" t="s">
        <v>21</v>
      </c>
      <c r="C12" s="13" t="s">
        <v>31</v>
      </c>
      <c r="D12" s="13" t="s">
        <v>31</v>
      </c>
      <c r="E12" s="13" t="s">
        <v>22</v>
      </c>
      <c r="F12" s="13" t="s">
        <v>32</v>
      </c>
      <c r="G12" s="13" t="s">
        <v>22</v>
      </c>
      <c r="H12" s="14">
        <v>130</v>
      </c>
      <c r="I12" s="14">
        <v>2.48</v>
      </c>
      <c r="J12" s="16">
        <v>44774</v>
      </c>
    </row>
    <row r="13" spans="1:10" ht="26.25" thickBot="1">
      <c r="A13" s="12" t="s">
        <v>20</v>
      </c>
      <c r="B13" s="13" t="s">
        <v>34</v>
      </c>
      <c r="C13" s="13" t="s">
        <v>33</v>
      </c>
      <c r="D13" s="13" t="s">
        <v>33</v>
      </c>
      <c r="E13" s="13" t="s">
        <v>29</v>
      </c>
      <c r="F13" s="13" t="s">
        <v>75</v>
      </c>
      <c r="G13" s="13" t="s">
        <v>29</v>
      </c>
      <c r="H13" s="14">
        <v>42</v>
      </c>
      <c r="I13" s="14">
        <v>234</v>
      </c>
      <c r="J13" s="16"/>
    </row>
    <row r="14" spans="1:10" ht="28.5" customHeight="1" thickBot="1">
      <c r="A14" s="12" t="s">
        <v>20</v>
      </c>
      <c r="B14" s="13" t="s">
        <v>21</v>
      </c>
      <c r="C14" s="13" t="s">
        <v>47</v>
      </c>
      <c r="D14" s="13" t="s">
        <v>47</v>
      </c>
      <c r="E14" s="13" t="s">
        <v>48</v>
      </c>
      <c r="F14" s="13" t="s">
        <v>35</v>
      </c>
      <c r="G14" s="13" t="s">
        <v>35</v>
      </c>
      <c r="H14" s="14">
        <v>2226.1999999999998</v>
      </c>
      <c r="I14" s="14">
        <v>6.75</v>
      </c>
      <c r="J14" s="16">
        <v>45658</v>
      </c>
    </row>
    <row r="15" spans="1:10" ht="26.25" thickBot="1">
      <c r="A15" s="12" t="s">
        <v>20</v>
      </c>
      <c r="B15" s="13" t="s">
        <v>79</v>
      </c>
      <c r="C15" s="13" t="s">
        <v>80</v>
      </c>
      <c r="D15" s="13" t="s">
        <v>80</v>
      </c>
      <c r="E15" s="13" t="s">
        <v>27</v>
      </c>
      <c r="F15" s="13" t="s">
        <v>27</v>
      </c>
      <c r="G15" s="13" t="s">
        <v>27</v>
      </c>
      <c r="H15" s="14">
        <v>1000</v>
      </c>
      <c r="I15" s="14">
        <v>8.4600000000000009</v>
      </c>
      <c r="J15" s="16"/>
    </row>
    <row r="16" spans="1:10" ht="26.25" thickBot="1">
      <c r="A16" s="12" t="s">
        <v>20</v>
      </c>
      <c r="B16" s="13" t="s">
        <v>34</v>
      </c>
      <c r="C16" s="13" t="s">
        <v>61</v>
      </c>
      <c r="D16" s="13" t="s">
        <v>61</v>
      </c>
      <c r="E16" s="13" t="s">
        <v>23</v>
      </c>
      <c r="F16" s="13" t="s">
        <v>62</v>
      </c>
      <c r="G16" s="13" t="s">
        <v>23</v>
      </c>
      <c r="H16" s="14">
        <v>600</v>
      </c>
      <c r="I16" s="14">
        <v>13.63</v>
      </c>
      <c r="J16" s="16">
        <v>44562</v>
      </c>
    </row>
    <row r="17" spans="1:10" ht="26.25" thickBot="1">
      <c r="A17" s="12" t="s">
        <v>20</v>
      </c>
      <c r="B17" s="13" t="s">
        <v>21</v>
      </c>
      <c r="C17" s="13" t="s">
        <v>38</v>
      </c>
      <c r="D17" s="13" t="s">
        <v>38</v>
      </c>
      <c r="E17" s="13" t="s">
        <v>22</v>
      </c>
      <c r="F17" s="13" t="s">
        <v>39</v>
      </c>
      <c r="G17" s="13" t="s">
        <v>22</v>
      </c>
      <c r="H17" s="14">
        <v>50</v>
      </c>
      <c r="I17" s="14">
        <v>3.73</v>
      </c>
      <c r="J17" s="16">
        <v>44652</v>
      </c>
    </row>
    <row r="18" spans="1:10" ht="26.25" thickBot="1">
      <c r="A18" s="12" t="s">
        <v>20</v>
      </c>
      <c r="B18" s="13" t="s">
        <v>34</v>
      </c>
      <c r="C18" s="13" t="s">
        <v>63</v>
      </c>
      <c r="D18" s="13" t="s">
        <v>63</v>
      </c>
      <c r="E18" s="13" t="s">
        <v>23</v>
      </c>
      <c r="F18" s="13" t="s">
        <v>62</v>
      </c>
      <c r="G18" s="13" t="s">
        <v>23</v>
      </c>
      <c r="H18" s="14">
        <v>300</v>
      </c>
      <c r="I18" s="14">
        <v>27.74</v>
      </c>
      <c r="J18" s="16">
        <v>44593</v>
      </c>
    </row>
    <row r="19" spans="1:10" ht="26.25" thickBot="1">
      <c r="A19" s="12" t="s">
        <v>20</v>
      </c>
      <c r="B19" s="13" t="s">
        <v>34</v>
      </c>
      <c r="C19" s="13" t="s">
        <v>54</v>
      </c>
      <c r="D19" s="13" t="s">
        <v>55</v>
      </c>
      <c r="E19" s="13" t="s">
        <v>40</v>
      </c>
      <c r="F19" s="13" t="s">
        <v>40</v>
      </c>
      <c r="G19" s="13" t="s">
        <v>40</v>
      </c>
      <c r="H19" s="14">
        <v>3300</v>
      </c>
      <c r="I19" s="14">
        <v>1.64</v>
      </c>
      <c r="J19" s="16">
        <v>45597</v>
      </c>
    </row>
    <row r="20" spans="1:10" ht="39" thickBot="1">
      <c r="A20" s="12" t="s">
        <v>20</v>
      </c>
      <c r="B20" s="13" t="s">
        <v>79</v>
      </c>
      <c r="C20" s="13" t="s">
        <v>81</v>
      </c>
      <c r="D20" s="13" t="s">
        <v>81</v>
      </c>
      <c r="E20" s="13" t="s">
        <v>27</v>
      </c>
      <c r="F20" s="13" t="s">
        <v>27</v>
      </c>
      <c r="G20" s="13" t="s">
        <v>27</v>
      </c>
      <c r="H20" s="14">
        <v>3010</v>
      </c>
      <c r="I20" s="14">
        <v>4.49</v>
      </c>
      <c r="J20" s="16"/>
    </row>
    <row r="21" spans="1:10" ht="26.25" thickBot="1">
      <c r="A21" s="12" t="s">
        <v>20</v>
      </c>
      <c r="B21" s="13" t="s">
        <v>21</v>
      </c>
      <c r="C21" s="13" t="s">
        <v>78</v>
      </c>
      <c r="D21" s="13" t="s">
        <v>78</v>
      </c>
      <c r="E21" s="13" t="s">
        <v>40</v>
      </c>
      <c r="F21" s="13" t="s">
        <v>40</v>
      </c>
      <c r="G21" s="13" t="s">
        <v>40</v>
      </c>
      <c r="H21" s="14">
        <v>3150</v>
      </c>
      <c r="I21" s="14">
        <v>2.42</v>
      </c>
      <c r="J21" s="16"/>
    </row>
    <row r="22" spans="1:10" ht="26.25" thickBot="1">
      <c r="A22" s="12" t="s">
        <v>20</v>
      </c>
      <c r="B22" s="13" t="s">
        <v>21</v>
      </c>
      <c r="C22" s="13" t="s">
        <v>41</v>
      </c>
      <c r="D22" s="13" t="s">
        <v>41</v>
      </c>
      <c r="E22" s="13" t="s">
        <v>27</v>
      </c>
      <c r="F22" s="13" t="s">
        <v>27</v>
      </c>
      <c r="G22" s="13" t="s">
        <v>27</v>
      </c>
      <c r="H22" s="14">
        <v>1398</v>
      </c>
      <c r="I22" s="14">
        <v>6.96</v>
      </c>
      <c r="J22" s="16">
        <v>44774</v>
      </c>
    </row>
    <row r="23" spans="1:10" ht="26.25" thickBot="1">
      <c r="A23" s="12" t="s">
        <v>20</v>
      </c>
      <c r="B23" s="13" t="s">
        <v>34</v>
      </c>
      <c r="C23" s="13" t="s">
        <v>46</v>
      </c>
      <c r="D23" s="13" t="s">
        <v>46</v>
      </c>
      <c r="E23" s="13" t="s">
        <v>23</v>
      </c>
      <c r="F23" s="18">
        <v>0.96</v>
      </c>
      <c r="G23" s="13" t="s">
        <v>23</v>
      </c>
      <c r="H23" s="14">
        <v>2588</v>
      </c>
      <c r="I23" s="14">
        <v>20.89</v>
      </c>
      <c r="J23" s="16">
        <v>45596</v>
      </c>
    </row>
    <row r="24" spans="1:10" ht="26.25" thickBot="1">
      <c r="A24" s="12" t="s">
        <v>20</v>
      </c>
      <c r="B24" s="13" t="s">
        <v>34</v>
      </c>
      <c r="C24" s="13" t="s">
        <v>66</v>
      </c>
      <c r="D24" s="13" t="s">
        <v>66</v>
      </c>
      <c r="E24" s="13" t="s">
        <v>23</v>
      </c>
      <c r="F24" s="18" t="s">
        <v>42</v>
      </c>
      <c r="G24" s="13" t="s">
        <v>23</v>
      </c>
      <c r="H24" s="14">
        <v>100</v>
      </c>
      <c r="I24" s="14">
        <v>71.290000000000006</v>
      </c>
      <c r="J24" s="16">
        <v>44774</v>
      </c>
    </row>
    <row r="25" spans="1:10" ht="26.25" thickBot="1">
      <c r="A25" s="12" t="s">
        <v>20</v>
      </c>
      <c r="B25" s="13" t="s">
        <v>21</v>
      </c>
      <c r="C25" s="13" t="s">
        <v>43</v>
      </c>
      <c r="D25" s="13" t="s">
        <v>43</v>
      </c>
      <c r="E25" s="13" t="s">
        <v>27</v>
      </c>
      <c r="F25" s="13" t="s">
        <v>27</v>
      </c>
      <c r="G25" s="13" t="s">
        <v>27</v>
      </c>
      <c r="H25" s="14">
        <v>720</v>
      </c>
      <c r="I25" s="14">
        <v>1.25</v>
      </c>
      <c r="J25" s="16">
        <v>44835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3"/>
  <dimension ref="A1:J25"/>
  <sheetViews>
    <sheetView workbookViewId="0">
      <selection activeCell="H25" sqref="H25"/>
    </sheetView>
  </sheetViews>
  <sheetFormatPr defaultRowHeight="12.75"/>
  <cols>
    <col min="1" max="1" width="15.85546875" customWidth="1"/>
    <col min="2" max="2" width="16.85546875" customWidth="1"/>
    <col min="3" max="3" width="19.42578125" customWidth="1"/>
    <col min="4" max="4" width="21.5703125" customWidth="1"/>
    <col min="5" max="5" width="11.140625" customWidth="1"/>
    <col min="10" max="10" width="9.8554687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44015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9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20</v>
      </c>
      <c r="B7" s="13" t="s">
        <v>34</v>
      </c>
      <c r="C7" s="21" t="s">
        <v>57</v>
      </c>
      <c r="D7" s="21" t="s">
        <v>57</v>
      </c>
      <c r="E7" s="19" t="s">
        <v>22</v>
      </c>
      <c r="F7" s="19" t="s">
        <v>56</v>
      </c>
      <c r="G7" s="19" t="s">
        <v>22</v>
      </c>
      <c r="H7" s="19">
        <v>290</v>
      </c>
      <c r="I7" s="19">
        <v>3.19</v>
      </c>
      <c r="J7" s="20">
        <v>44531</v>
      </c>
    </row>
    <row r="8" spans="1:10" ht="26.25" thickBot="1">
      <c r="A8" s="12" t="s">
        <v>20</v>
      </c>
      <c r="B8" s="13" t="s">
        <v>21</v>
      </c>
      <c r="C8" s="13" t="s">
        <v>28</v>
      </c>
      <c r="D8" s="13" t="s">
        <v>28</v>
      </c>
      <c r="E8" s="13" t="s">
        <v>29</v>
      </c>
      <c r="F8" s="13" t="s">
        <v>30</v>
      </c>
      <c r="G8" s="13" t="s">
        <v>29</v>
      </c>
      <c r="H8" s="14">
        <v>18</v>
      </c>
      <c r="I8" s="14">
        <v>372</v>
      </c>
      <c r="J8" s="16">
        <v>45566</v>
      </c>
    </row>
    <row r="9" spans="1:10" ht="26.25" thickBot="1">
      <c r="A9" s="12" t="s">
        <v>20</v>
      </c>
      <c r="B9" s="13" t="s">
        <v>34</v>
      </c>
      <c r="C9" s="13" t="s">
        <v>71</v>
      </c>
      <c r="D9" s="13" t="s">
        <v>71</v>
      </c>
      <c r="E9" s="13" t="s">
        <v>23</v>
      </c>
      <c r="F9" s="13" t="s">
        <v>72</v>
      </c>
      <c r="G9" s="13" t="s">
        <v>23</v>
      </c>
      <c r="H9" s="14">
        <v>204</v>
      </c>
      <c r="I9" s="14">
        <v>13.65</v>
      </c>
      <c r="J9" s="16">
        <v>44958</v>
      </c>
    </row>
    <row r="10" spans="1:10" ht="39" thickBot="1">
      <c r="A10" s="12" t="s">
        <v>20</v>
      </c>
      <c r="B10" s="13" t="s">
        <v>34</v>
      </c>
      <c r="C10" s="13" t="s">
        <v>70</v>
      </c>
      <c r="D10" s="13" t="s">
        <v>70</v>
      </c>
      <c r="E10" s="13" t="s">
        <v>29</v>
      </c>
      <c r="F10" s="13">
        <v>1</v>
      </c>
      <c r="G10" s="13" t="s">
        <v>29</v>
      </c>
      <c r="H10" s="14">
        <v>16</v>
      </c>
      <c r="I10" s="14">
        <v>348</v>
      </c>
      <c r="J10" s="16"/>
    </row>
    <row r="11" spans="1:10" ht="15.75" customHeight="1" thickBot="1">
      <c r="A11" s="12" t="s">
        <v>20</v>
      </c>
      <c r="B11" s="13" t="s">
        <v>34</v>
      </c>
      <c r="C11" s="13" t="s">
        <v>59</v>
      </c>
      <c r="D11" s="13" t="s">
        <v>59</v>
      </c>
      <c r="E11" s="13" t="s">
        <v>23</v>
      </c>
      <c r="F11" s="13" t="s">
        <v>58</v>
      </c>
      <c r="G11" s="13" t="s">
        <v>23</v>
      </c>
      <c r="H11" s="14">
        <v>48</v>
      </c>
      <c r="I11" s="14">
        <v>60.3</v>
      </c>
      <c r="J11" s="16">
        <v>44593</v>
      </c>
    </row>
    <row r="12" spans="1:10" ht="26.25" thickBot="1">
      <c r="A12" s="12" t="s">
        <v>20</v>
      </c>
      <c r="B12" s="13" t="s">
        <v>21</v>
      </c>
      <c r="C12" s="13" t="s">
        <v>31</v>
      </c>
      <c r="D12" s="13" t="s">
        <v>31</v>
      </c>
      <c r="E12" s="13" t="s">
        <v>22</v>
      </c>
      <c r="F12" s="13" t="s">
        <v>32</v>
      </c>
      <c r="G12" s="13" t="s">
        <v>22</v>
      </c>
      <c r="H12" s="14">
        <v>130</v>
      </c>
      <c r="I12" s="14">
        <v>2.48</v>
      </c>
      <c r="J12" s="16">
        <v>44774</v>
      </c>
    </row>
    <row r="13" spans="1:10" ht="26.25" thickBot="1">
      <c r="A13" s="12" t="s">
        <v>20</v>
      </c>
      <c r="B13" s="13" t="s">
        <v>34</v>
      </c>
      <c r="C13" s="13" t="s">
        <v>33</v>
      </c>
      <c r="D13" s="13" t="s">
        <v>33</v>
      </c>
      <c r="E13" s="13" t="s">
        <v>29</v>
      </c>
      <c r="F13" s="13" t="s">
        <v>75</v>
      </c>
      <c r="G13" s="13" t="s">
        <v>29</v>
      </c>
      <c r="H13" s="14">
        <v>42</v>
      </c>
      <c r="I13" s="14">
        <v>234</v>
      </c>
      <c r="J13" s="16"/>
    </row>
    <row r="14" spans="1:10" ht="28.5" customHeight="1" thickBot="1">
      <c r="A14" s="12" t="s">
        <v>20</v>
      </c>
      <c r="B14" s="13" t="s">
        <v>21</v>
      </c>
      <c r="C14" s="13" t="s">
        <v>47</v>
      </c>
      <c r="D14" s="13" t="s">
        <v>47</v>
      </c>
      <c r="E14" s="13" t="s">
        <v>48</v>
      </c>
      <c r="F14" s="13" t="s">
        <v>35</v>
      </c>
      <c r="G14" s="13" t="s">
        <v>35</v>
      </c>
      <c r="H14" s="14">
        <v>2226.1999999999998</v>
      </c>
      <c r="I14" s="14">
        <v>6.75</v>
      </c>
      <c r="J14" s="16">
        <v>45658</v>
      </c>
    </row>
    <row r="15" spans="1:10" ht="26.25" thickBot="1">
      <c r="A15" s="12" t="s">
        <v>20</v>
      </c>
      <c r="B15" s="13" t="s">
        <v>79</v>
      </c>
      <c r="C15" s="13" t="s">
        <v>80</v>
      </c>
      <c r="D15" s="13" t="s">
        <v>80</v>
      </c>
      <c r="E15" s="13" t="s">
        <v>27</v>
      </c>
      <c r="F15" s="13" t="s">
        <v>27</v>
      </c>
      <c r="G15" s="13" t="s">
        <v>27</v>
      </c>
      <c r="H15" s="14">
        <v>1000</v>
      </c>
      <c r="I15" s="14">
        <v>8.4600000000000009</v>
      </c>
      <c r="J15" s="16"/>
    </row>
    <row r="16" spans="1:10" ht="26.25" thickBot="1">
      <c r="A16" s="12" t="s">
        <v>20</v>
      </c>
      <c r="B16" s="13" t="s">
        <v>34</v>
      </c>
      <c r="C16" s="13" t="s">
        <v>61</v>
      </c>
      <c r="D16" s="13" t="s">
        <v>61</v>
      </c>
      <c r="E16" s="13" t="s">
        <v>23</v>
      </c>
      <c r="F16" s="13" t="s">
        <v>62</v>
      </c>
      <c r="G16" s="13" t="s">
        <v>23</v>
      </c>
      <c r="H16" s="14">
        <v>600</v>
      </c>
      <c r="I16" s="14">
        <v>13.63</v>
      </c>
      <c r="J16" s="16">
        <v>44562</v>
      </c>
    </row>
    <row r="17" spans="1:10" ht="26.25" thickBot="1">
      <c r="A17" s="12" t="s">
        <v>20</v>
      </c>
      <c r="B17" s="13" t="s">
        <v>21</v>
      </c>
      <c r="C17" s="13" t="s">
        <v>38</v>
      </c>
      <c r="D17" s="13" t="s">
        <v>38</v>
      </c>
      <c r="E17" s="13" t="s">
        <v>22</v>
      </c>
      <c r="F17" s="13" t="s">
        <v>39</v>
      </c>
      <c r="G17" s="13" t="s">
        <v>22</v>
      </c>
      <c r="H17" s="14">
        <v>50</v>
      </c>
      <c r="I17" s="14">
        <v>3.73</v>
      </c>
      <c r="J17" s="16">
        <v>44652</v>
      </c>
    </row>
    <row r="18" spans="1:10" ht="26.25" thickBot="1">
      <c r="A18" s="12" t="s">
        <v>20</v>
      </c>
      <c r="B18" s="13" t="s">
        <v>34</v>
      </c>
      <c r="C18" s="13" t="s">
        <v>63</v>
      </c>
      <c r="D18" s="13" t="s">
        <v>63</v>
      </c>
      <c r="E18" s="13" t="s">
        <v>23</v>
      </c>
      <c r="F18" s="13" t="s">
        <v>62</v>
      </c>
      <c r="G18" s="13" t="s">
        <v>23</v>
      </c>
      <c r="H18" s="14">
        <v>300</v>
      </c>
      <c r="I18" s="14">
        <v>27.74</v>
      </c>
      <c r="J18" s="16">
        <v>44593</v>
      </c>
    </row>
    <row r="19" spans="1:10" ht="26.25" thickBot="1">
      <c r="A19" s="12" t="s">
        <v>20</v>
      </c>
      <c r="B19" s="13" t="s">
        <v>34</v>
      </c>
      <c r="C19" s="13" t="s">
        <v>54</v>
      </c>
      <c r="D19" s="13" t="s">
        <v>55</v>
      </c>
      <c r="E19" s="13" t="s">
        <v>40</v>
      </c>
      <c r="F19" s="13" t="s">
        <v>40</v>
      </c>
      <c r="G19" s="13" t="s">
        <v>40</v>
      </c>
      <c r="H19" s="14">
        <v>3300</v>
      </c>
      <c r="I19" s="14">
        <v>1.64</v>
      </c>
      <c r="J19" s="16">
        <v>45597</v>
      </c>
    </row>
    <row r="20" spans="1:10" ht="39" thickBot="1">
      <c r="A20" s="12" t="s">
        <v>20</v>
      </c>
      <c r="B20" s="13" t="s">
        <v>79</v>
      </c>
      <c r="C20" s="13" t="s">
        <v>81</v>
      </c>
      <c r="D20" s="13" t="s">
        <v>81</v>
      </c>
      <c r="E20" s="13" t="s">
        <v>27</v>
      </c>
      <c r="F20" s="13" t="s">
        <v>27</v>
      </c>
      <c r="G20" s="13" t="s">
        <v>27</v>
      </c>
      <c r="H20" s="14">
        <v>3010</v>
      </c>
      <c r="I20" s="14">
        <v>4.49</v>
      </c>
      <c r="J20" s="16"/>
    </row>
    <row r="21" spans="1:10" ht="26.25" thickBot="1">
      <c r="A21" s="12" t="s">
        <v>20</v>
      </c>
      <c r="B21" s="13" t="s">
        <v>21</v>
      </c>
      <c r="C21" s="13" t="s">
        <v>78</v>
      </c>
      <c r="D21" s="13" t="s">
        <v>78</v>
      </c>
      <c r="E21" s="13" t="s">
        <v>40</v>
      </c>
      <c r="F21" s="13" t="s">
        <v>40</v>
      </c>
      <c r="G21" s="13" t="s">
        <v>40</v>
      </c>
      <c r="H21" s="14">
        <v>3150</v>
      </c>
      <c r="I21" s="14">
        <v>2.42</v>
      </c>
      <c r="J21" s="16"/>
    </row>
    <row r="22" spans="1:10" ht="26.25" thickBot="1">
      <c r="A22" s="12" t="s">
        <v>20</v>
      </c>
      <c r="B22" s="13" t="s">
        <v>21</v>
      </c>
      <c r="C22" s="13" t="s">
        <v>41</v>
      </c>
      <c r="D22" s="13" t="s">
        <v>41</v>
      </c>
      <c r="E22" s="13" t="s">
        <v>27</v>
      </c>
      <c r="F22" s="13" t="s">
        <v>27</v>
      </c>
      <c r="G22" s="13" t="s">
        <v>27</v>
      </c>
      <c r="H22" s="14">
        <v>1398</v>
      </c>
      <c r="I22" s="14">
        <v>6.96</v>
      </c>
      <c r="J22" s="16">
        <v>44774</v>
      </c>
    </row>
    <row r="23" spans="1:10" ht="26.25" thickBot="1">
      <c r="A23" s="12" t="s">
        <v>20</v>
      </c>
      <c r="B23" s="13" t="s">
        <v>34</v>
      </c>
      <c r="C23" s="13" t="s">
        <v>46</v>
      </c>
      <c r="D23" s="13" t="s">
        <v>46</v>
      </c>
      <c r="E23" s="13" t="s">
        <v>23</v>
      </c>
      <c r="F23" s="18">
        <v>0.96</v>
      </c>
      <c r="G23" s="13" t="s">
        <v>23</v>
      </c>
      <c r="H23" s="14">
        <v>2588</v>
      </c>
      <c r="I23" s="14">
        <v>20.89</v>
      </c>
      <c r="J23" s="16">
        <v>45596</v>
      </c>
    </row>
    <row r="24" spans="1:10" ht="26.25" thickBot="1">
      <c r="A24" s="12" t="s">
        <v>20</v>
      </c>
      <c r="B24" s="13" t="s">
        <v>34</v>
      </c>
      <c r="C24" s="13" t="s">
        <v>66</v>
      </c>
      <c r="D24" s="13" t="s">
        <v>66</v>
      </c>
      <c r="E24" s="13" t="s">
        <v>23</v>
      </c>
      <c r="F24" s="18" t="s">
        <v>42</v>
      </c>
      <c r="G24" s="13" t="s">
        <v>23</v>
      </c>
      <c r="H24" s="14">
        <v>100</v>
      </c>
      <c r="I24" s="14">
        <v>71.290000000000006</v>
      </c>
      <c r="J24" s="16">
        <v>44774</v>
      </c>
    </row>
    <row r="25" spans="1:10" ht="26.25" thickBot="1">
      <c r="A25" s="12" t="s">
        <v>20</v>
      </c>
      <c r="B25" s="13" t="s">
        <v>21</v>
      </c>
      <c r="C25" s="13" t="s">
        <v>43</v>
      </c>
      <c r="D25" s="13" t="s">
        <v>43</v>
      </c>
      <c r="E25" s="13" t="s">
        <v>27</v>
      </c>
      <c r="F25" s="13" t="s">
        <v>27</v>
      </c>
      <c r="G25" s="13" t="s">
        <v>27</v>
      </c>
      <c r="H25" s="14">
        <v>720</v>
      </c>
      <c r="I25" s="14">
        <v>1.25</v>
      </c>
      <c r="J25" s="16">
        <v>44835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4"/>
  <dimension ref="A1:J24"/>
  <sheetViews>
    <sheetView workbookViewId="0">
      <selection activeCell="I21" sqref="I21"/>
    </sheetView>
  </sheetViews>
  <sheetFormatPr defaultRowHeight="12.75"/>
  <cols>
    <col min="1" max="1" width="15.85546875" customWidth="1"/>
    <col min="2" max="2" width="16.85546875" customWidth="1"/>
    <col min="3" max="3" width="19.42578125" customWidth="1"/>
    <col min="4" max="4" width="21.5703125" customWidth="1"/>
    <col min="5" max="5" width="11.140625" customWidth="1"/>
    <col min="10" max="10" width="9.8554687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44021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9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20</v>
      </c>
      <c r="B7" s="13" t="s">
        <v>34</v>
      </c>
      <c r="C7" s="21" t="s">
        <v>57</v>
      </c>
      <c r="D7" s="21" t="s">
        <v>57</v>
      </c>
      <c r="E7" s="19" t="s">
        <v>22</v>
      </c>
      <c r="F7" s="19" t="s">
        <v>56</v>
      </c>
      <c r="G7" s="19" t="s">
        <v>22</v>
      </c>
      <c r="H7" s="19">
        <v>280</v>
      </c>
      <c r="I7" s="19">
        <v>3.19</v>
      </c>
      <c r="J7" s="20">
        <v>44531</v>
      </c>
    </row>
    <row r="8" spans="1:10" ht="26.25" thickBot="1">
      <c r="A8" s="12" t="s">
        <v>20</v>
      </c>
      <c r="B8" s="13" t="s">
        <v>34</v>
      </c>
      <c r="C8" s="13" t="s">
        <v>71</v>
      </c>
      <c r="D8" s="13" t="s">
        <v>71</v>
      </c>
      <c r="E8" s="13" t="s">
        <v>23</v>
      </c>
      <c r="F8" s="13" t="s">
        <v>72</v>
      </c>
      <c r="G8" s="13" t="s">
        <v>23</v>
      </c>
      <c r="H8" s="14">
        <v>204</v>
      </c>
      <c r="I8" s="14">
        <v>13.65</v>
      </c>
      <c r="J8" s="16">
        <v>44958</v>
      </c>
    </row>
    <row r="9" spans="1:10" ht="34.5" customHeight="1" thickBot="1">
      <c r="A9" s="12" t="s">
        <v>20</v>
      </c>
      <c r="B9" s="13" t="s">
        <v>84</v>
      </c>
      <c r="C9" s="13" t="s">
        <v>82</v>
      </c>
      <c r="D9" s="13" t="s">
        <v>82</v>
      </c>
      <c r="E9" s="13" t="s">
        <v>23</v>
      </c>
      <c r="F9" s="13" t="s">
        <v>83</v>
      </c>
      <c r="G9" s="13" t="s">
        <v>23</v>
      </c>
      <c r="H9" s="14">
        <v>11</v>
      </c>
      <c r="I9" s="14">
        <v>25</v>
      </c>
      <c r="J9" s="16"/>
    </row>
    <row r="10" spans="1:10" ht="39" thickBot="1">
      <c r="A10" s="12" t="s">
        <v>20</v>
      </c>
      <c r="B10" s="13" t="s">
        <v>34</v>
      </c>
      <c r="C10" s="13" t="s">
        <v>70</v>
      </c>
      <c r="D10" s="13" t="s">
        <v>70</v>
      </c>
      <c r="E10" s="13" t="s">
        <v>29</v>
      </c>
      <c r="F10" s="13">
        <v>1</v>
      </c>
      <c r="G10" s="13" t="s">
        <v>29</v>
      </c>
      <c r="H10" s="14">
        <v>13</v>
      </c>
      <c r="I10" s="14">
        <v>348</v>
      </c>
      <c r="J10" s="16"/>
    </row>
    <row r="11" spans="1:10" ht="15.75" customHeight="1" thickBot="1">
      <c r="A11" s="12" t="s">
        <v>20</v>
      </c>
      <c r="B11" s="13" t="s">
        <v>34</v>
      </c>
      <c r="C11" s="13" t="s">
        <v>59</v>
      </c>
      <c r="D11" s="13" t="s">
        <v>59</v>
      </c>
      <c r="E11" s="13" t="s">
        <v>23</v>
      </c>
      <c r="F11" s="13" t="s">
        <v>58</v>
      </c>
      <c r="G11" s="13" t="s">
        <v>23</v>
      </c>
      <c r="H11" s="14">
        <v>48</v>
      </c>
      <c r="I11" s="14">
        <v>60.3</v>
      </c>
      <c r="J11" s="16">
        <v>44593</v>
      </c>
    </row>
    <row r="12" spans="1:10" ht="26.25" thickBot="1">
      <c r="A12" s="12" t="s">
        <v>20</v>
      </c>
      <c r="B12" s="13" t="s">
        <v>21</v>
      </c>
      <c r="C12" s="13" t="s">
        <v>31</v>
      </c>
      <c r="D12" s="13" t="s">
        <v>31</v>
      </c>
      <c r="E12" s="13" t="s">
        <v>22</v>
      </c>
      <c r="F12" s="13" t="s">
        <v>32</v>
      </c>
      <c r="G12" s="13" t="s">
        <v>22</v>
      </c>
      <c r="H12" s="14">
        <v>80</v>
      </c>
      <c r="I12" s="14">
        <v>2.48</v>
      </c>
      <c r="J12" s="16">
        <v>44774</v>
      </c>
    </row>
    <row r="13" spans="1:10" ht="26.25" thickBot="1">
      <c r="A13" s="12" t="s">
        <v>20</v>
      </c>
      <c r="B13" s="13" t="s">
        <v>34</v>
      </c>
      <c r="C13" s="13" t="s">
        <v>33</v>
      </c>
      <c r="D13" s="13" t="s">
        <v>33</v>
      </c>
      <c r="E13" s="13" t="s">
        <v>29</v>
      </c>
      <c r="F13" s="13" t="s">
        <v>75</v>
      </c>
      <c r="G13" s="13" t="s">
        <v>29</v>
      </c>
      <c r="H13" s="14">
        <v>15</v>
      </c>
      <c r="I13" s="14">
        <v>234</v>
      </c>
      <c r="J13" s="16"/>
    </row>
    <row r="14" spans="1:10" ht="28.5" customHeight="1" thickBot="1">
      <c r="A14" s="12" t="s">
        <v>20</v>
      </c>
      <c r="B14" s="13" t="s">
        <v>21</v>
      </c>
      <c r="C14" s="13" t="s">
        <v>47</v>
      </c>
      <c r="D14" s="13" t="s">
        <v>47</v>
      </c>
      <c r="E14" s="13" t="s">
        <v>48</v>
      </c>
      <c r="F14" s="13" t="s">
        <v>35</v>
      </c>
      <c r="G14" s="13" t="s">
        <v>35</v>
      </c>
      <c r="H14" s="14">
        <v>271.5</v>
      </c>
      <c r="I14" s="14">
        <v>6.75</v>
      </c>
      <c r="J14" s="16">
        <v>45658</v>
      </c>
    </row>
    <row r="15" spans="1:10" ht="26.25" thickBot="1">
      <c r="A15" s="12" t="s">
        <v>20</v>
      </c>
      <c r="B15" s="13" t="s">
        <v>34</v>
      </c>
      <c r="C15" s="13" t="s">
        <v>61</v>
      </c>
      <c r="D15" s="13" t="s">
        <v>61</v>
      </c>
      <c r="E15" s="13" t="s">
        <v>23</v>
      </c>
      <c r="F15" s="13" t="s">
        <v>62</v>
      </c>
      <c r="G15" s="13" t="s">
        <v>23</v>
      </c>
      <c r="H15" s="14">
        <v>600</v>
      </c>
      <c r="I15" s="14">
        <v>13.63</v>
      </c>
      <c r="J15" s="16">
        <v>44562</v>
      </c>
    </row>
    <row r="16" spans="1:10" ht="26.25" thickBot="1">
      <c r="A16" s="12" t="s">
        <v>20</v>
      </c>
      <c r="B16" s="13" t="s">
        <v>21</v>
      </c>
      <c r="C16" s="13" t="s">
        <v>38</v>
      </c>
      <c r="D16" s="13" t="s">
        <v>38</v>
      </c>
      <c r="E16" s="13" t="s">
        <v>22</v>
      </c>
      <c r="F16" s="13" t="s">
        <v>39</v>
      </c>
      <c r="G16" s="13" t="s">
        <v>22</v>
      </c>
      <c r="H16" s="14">
        <v>30</v>
      </c>
      <c r="I16" s="14">
        <v>3.73</v>
      </c>
      <c r="J16" s="16">
        <v>44652</v>
      </c>
    </row>
    <row r="17" spans="1:10" ht="26.25" thickBot="1">
      <c r="A17" s="12" t="s">
        <v>20</v>
      </c>
      <c r="B17" s="13" t="s">
        <v>34</v>
      </c>
      <c r="C17" s="13" t="s">
        <v>63</v>
      </c>
      <c r="D17" s="13" t="s">
        <v>63</v>
      </c>
      <c r="E17" s="13" t="s">
        <v>23</v>
      </c>
      <c r="F17" s="13" t="s">
        <v>62</v>
      </c>
      <c r="G17" s="13" t="s">
        <v>23</v>
      </c>
      <c r="H17" s="14">
        <v>300</v>
      </c>
      <c r="I17" s="14">
        <v>27.74</v>
      </c>
      <c r="J17" s="16">
        <v>44593</v>
      </c>
    </row>
    <row r="18" spans="1:10" ht="26.25" thickBot="1">
      <c r="A18" s="12" t="s">
        <v>20</v>
      </c>
      <c r="B18" s="13" t="s">
        <v>34</v>
      </c>
      <c r="C18" s="13" t="s">
        <v>54</v>
      </c>
      <c r="D18" s="13" t="s">
        <v>55</v>
      </c>
      <c r="E18" s="13" t="s">
        <v>40</v>
      </c>
      <c r="F18" s="13" t="s">
        <v>40</v>
      </c>
      <c r="G18" s="13" t="s">
        <v>40</v>
      </c>
      <c r="H18" s="14">
        <v>2300</v>
      </c>
      <c r="I18" s="14">
        <v>1.64</v>
      </c>
      <c r="J18" s="16">
        <v>45597</v>
      </c>
    </row>
    <row r="19" spans="1:10" ht="39" thickBot="1">
      <c r="A19" s="12" t="s">
        <v>20</v>
      </c>
      <c r="B19" s="13" t="s">
        <v>79</v>
      </c>
      <c r="C19" s="13" t="s">
        <v>81</v>
      </c>
      <c r="D19" s="13" t="s">
        <v>81</v>
      </c>
      <c r="E19" s="13" t="s">
        <v>27</v>
      </c>
      <c r="F19" s="13" t="s">
        <v>27</v>
      </c>
      <c r="G19" s="13" t="s">
        <v>27</v>
      </c>
      <c r="H19" s="14">
        <v>3010</v>
      </c>
      <c r="I19" s="14">
        <v>4.49</v>
      </c>
      <c r="J19" s="16"/>
    </row>
    <row r="20" spans="1:10" ht="26.25" thickBot="1">
      <c r="A20" s="12" t="s">
        <v>20</v>
      </c>
      <c r="B20" s="13" t="s">
        <v>84</v>
      </c>
      <c r="C20" s="13" t="s">
        <v>85</v>
      </c>
      <c r="D20" s="13" t="s">
        <v>85</v>
      </c>
      <c r="E20" s="13" t="s">
        <v>27</v>
      </c>
      <c r="F20" s="13" t="s">
        <v>86</v>
      </c>
      <c r="G20" s="13" t="s">
        <v>27</v>
      </c>
      <c r="H20" s="14">
        <v>1</v>
      </c>
      <c r="I20" s="14">
        <v>675</v>
      </c>
      <c r="J20" s="16"/>
    </row>
    <row r="21" spans="1:10" ht="26.25" thickBot="1">
      <c r="A21" s="12" t="s">
        <v>20</v>
      </c>
      <c r="B21" s="13" t="s">
        <v>21</v>
      </c>
      <c r="C21" s="13" t="s">
        <v>41</v>
      </c>
      <c r="D21" s="13" t="s">
        <v>41</v>
      </c>
      <c r="E21" s="13" t="s">
        <v>27</v>
      </c>
      <c r="F21" s="13" t="s">
        <v>27</v>
      </c>
      <c r="G21" s="13" t="s">
        <v>27</v>
      </c>
      <c r="H21" s="14">
        <v>1398</v>
      </c>
      <c r="I21" s="14">
        <v>6.96</v>
      </c>
      <c r="J21" s="16">
        <v>44774</v>
      </c>
    </row>
    <row r="22" spans="1:10" ht="26.25" thickBot="1">
      <c r="A22" s="12" t="s">
        <v>20</v>
      </c>
      <c r="B22" s="13" t="s">
        <v>34</v>
      </c>
      <c r="C22" s="13" t="s">
        <v>46</v>
      </c>
      <c r="D22" s="13" t="s">
        <v>46</v>
      </c>
      <c r="E22" s="13" t="s">
        <v>23</v>
      </c>
      <c r="F22" s="18">
        <v>0.96</v>
      </c>
      <c r="G22" s="13" t="s">
        <v>23</v>
      </c>
      <c r="H22" s="14">
        <v>1381</v>
      </c>
      <c r="I22" s="14">
        <v>20.89</v>
      </c>
      <c r="J22" s="16">
        <v>45596</v>
      </c>
    </row>
    <row r="23" spans="1:10" ht="26.25" thickBot="1">
      <c r="A23" s="12" t="s">
        <v>20</v>
      </c>
      <c r="B23" s="13" t="s">
        <v>34</v>
      </c>
      <c r="C23" s="13" t="s">
        <v>66</v>
      </c>
      <c r="D23" s="13" t="s">
        <v>66</v>
      </c>
      <c r="E23" s="13" t="s">
        <v>23</v>
      </c>
      <c r="F23" s="18" t="s">
        <v>42</v>
      </c>
      <c r="G23" s="13" t="s">
        <v>23</v>
      </c>
      <c r="H23" s="14">
        <v>100</v>
      </c>
      <c r="I23" s="14">
        <v>71.290000000000006</v>
      </c>
      <c r="J23" s="16">
        <v>44774</v>
      </c>
    </row>
    <row r="24" spans="1:10" ht="26.25" thickBot="1">
      <c r="A24" s="12" t="s">
        <v>20</v>
      </c>
      <c r="B24" s="13" t="s">
        <v>21</v>
      </c>
      <c r="C24" s="13" t="s">
        <v>43</v>
      </c>
      <c r="D24" s="13" t="s">
        <v>43</v>
      </c>
      <c r="E24" s="13" t="s">
        <v>27</v>
      </c>
      <c r="F24" s="13" t="s">
        <v>27</v>
      </c>
      <c r="G24" s="13" t="s">
        <v>27</v>
      </c>
      <c r="H24" s="14">
        <v>520</v>
      </c>
      <c r="I24" s="14">
        <v>1.25</v>
      </c>
      <c r="J24" s="16">
        <v>44835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25"/>
  <dimension ref="A3:L24"/>
  <sheetViews>
    <sheetView workbookViewId="0">
      <selection activeCell="F11" sqref="F11"/>
    </sheetView>
  </sheetViews>
  <sheetFormatPr defaultRowHeight="12.75"/>
  <cols>
    <col min="1" max="1" width="9.5703125" bestFit="1" customWidth="1"/>
    <col min="6" max="6" width="9.5703125" bestFit="1" customWidth="1"/>
    <col min="8" max="8" width="9.5703125" bestFit="1" customWidth="1"/>
    <col min="10" max="10" width="9.5703125" bestFit="1" customWidth="1"/>
    <col min="12" max="12" width="11.5703125" bestFit="1" customWidth="1"/>
  </cols>
  <sheetData>
    <row r="3" spans="1:12">
      <c r="B3" t="s">
        <v>87</v>
      </c>
    </row>
    <row r="6" spans="1:12">
      <c r="A6" t="s">
        <v>88</v>
      </c>
      <c r="F6" t="s">
        <v>89</v>
      </c>
      <c r="H6" t="s">
        <v>90</v>
      </c>
      <c r="J6" t="s">
        <v>91</v>
      </c>
      <c r="L6" t="s">
        <v>92</v>
      </c>
    </row>
    <row r="8" spans="1:12">
      <c r="A8" s="1">
        <v>156325.37</v>
      </c>
      <c r="C8" t="s">
        <v>97</v>
      </c>
      <c r="F8" s="1">
        <v>185144.83</v>
      </c>
      <c r="H8" s="1">
        <v>124755.76</v>
      </c>
      <c r="J8" s="26">
        <v>5196.07</v>
      </c>
      <c r="L8" s="1">
        <v>184015.92</v>
      </c>
    </row>
    <row r="9" spans="1:12">
      <c r="C9" t="s">
        <v>1</v>
      </c>
      <c r="F9">
        <v>211282.67</v>
      </c>
      <c r="H9" s="1">
        <v>226920.31</v>
      </c>
      <c r="J9" s="26">
        <v>25987.16</v>
      </c>
    </row>
    <row r="10" spans="1:12">
      <c r="C10" t="s">
        <v>2</v>
      </c>
      <c r="F10">
        <v>172328.76</v>
      </c>
      <c r="H10" s="1">
        <v>158206.41</v>
      </c>
      <c r="J10" s="26"/>
    </row>
    <row r="11" spans="1:12">
      <c r="A11" t="s">
        <v>4</v>
      </c>
      <c r="F11" s="25">
        <f>SUM(F8:F10)</f>
        <v>568756.26</v>
      </c>
      <c r="H11" s="25">
        <f>SUM(H8:H10)</f>
        <v>509882.48</v>
      </c>
      <c r="J11" s="27">
        <f>SUM(J8:J10)</f>
        <v>31183.23</v>
      </c>
      <c r="L11" s="1"/>
    </row>
    <row r="17" spans="1:12">
      <c r="B17" t="s">
        <v>93</v>
      </c>
    </row>
    <row r="19" spans="1:12">
      <c r="C19" t="s">
        <v>94</v>
      </c>
      <c r="F19" t="s">
        <v>89</v>
      </c>
      <c r="H19" t="s">
        <v>90</v>
      </c>
      <c r="J19" t="s">
        <v>91</v>
      </c>
      <c r="L19" t="s">
        <v>88</v>
      </c>
    </row>
    <row r="21" spans="1:12" ht="13.5">
      <c r="A21" t="s">
        <v>95</v>
      </c>
      <c r="F21" s="28">
        <v>252868.7</v>
      </c>
      <c r="H21" s="1">
        <v>100803.18</v>
      </c>
      <c r="J21">
        <v>5210.13</v>
      </c>
    </row>
    <row r="22" spans="1:12">
      <c r="A22" t="s">
        <v>96</v>
      </c>
      <c r="F22">
        <v>95556.66</v>
      </c>
      <c r="H22" s="1">
        <v>122355.24</v>
      </c>
      <c r="J22">
        <v>5558.36</v>
      </c>
    </row>
    <row r="23" spans="1:12">
      <c r="A23" t="s">
        <v>0</v>
      </c>
      <c r="F23" s="1">
        <v>176551.93</v>
      </c>
      <c r="H23" s="1">
        <v>125114.46</v>
      </c>
      <c r="J23">
        <v>9610.5499999999993</v>
      </c>
    </row>
    <row r="24" spans="1:12">
      <c r="F24" s="1">
        <f>SUM(F21:F23)</f>
        <v>524977.29</v>
      </c>
      <c r="H24" s="1">
        <f>SUM(H21:H23)</f>
        <v>348272.88</v>
      </c>
      <c r="J24">
        <f>SUM(J21:J23)</f>
        <v>20379.04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45"/>
  <dimension ref="A1:J39"/>
  <sheetViews>
    <sheetView workbookViewId="0">
      <selection activeCell="K37" sqref="K37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44208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9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20</v>
      </c>
      <c r="B7" s="13" t="s">
        <v>100</v>
      </c>
      <c r="C7" s="21" t="s">
        <v>111</v>
      </c>
      <c r="D7" s="21" t="s">
        <v>111</v>
      </c>
      <c r="E7" s="19" t="s">
        <v>23</v>
      </c>
      <c r="F7" s="21" t="s">
        <v>112</v>
      </c>
      <c r="G7" s="19" t="s">
        <v>23</v>
      </c>
      <c r="H7" s="19"/>
      <c r="I7" s="19">
        <v>275</v>
      </c>
      <c r="J7" s="20">
        <v>44774</v>
      </c>
    </row>
    <row r="8" spans="1:10" ht="27.75" customHeight="1" thickBot="1">
      <c r="A8" s="12" t="s">
        <v>20</v>
      </c>
      <c r="B8" s="13" t="s">
        <v>100</v>
      </c>
      <c r="C8" s="21" t="s">
        <v>111</v>
      </c>
      <c r="D8" s="21" t="s">
        <v>111</v>
      </c>
      <c r="E8" s="19" t="s">
        <v>23</v>
      </c>
      <c r="F8" s="21" t="s">
        <v>112</v>
      </c>
      <c r="G8" s="19" t="s">
        <v>23</v>
      </c>
      <c r="H8" s="19"/>
      <c r="I8" s="19">
        <v>255.2</v>
      </c>
      <c r="J8" s="20">
        <v>44805</v>
      </c>
    </row>
    <row r="9" spans="1:10" ht="27.75" customHeight="1" thickBot="1">
      <c r="A9" s="12" t="s">
        <v>20</v>
      </c>
      <c r="B9" s="13" t="s">
        <v>100</v>
      </c>
      <c r="C9" s="21" t="s">
        <v>111</v>
      </c>
      <c r="D9" s="21" t="s">
        <v>111</v>
      </c>
      <c r="E9" s="19" t="s">
        <v>23</v>
      </c>
      <c r="F9" s="21" t="s">
        <v>112</v>
      </c>
      <c r="G9" s="19" t="s">
        <v>23</v>
      </c>
      <c r="H9" s="19">
        <v>365</v>
      </c>
      <c r="I9" s="19">
        <v>255.2</v>
      </c>
      <c r="J9" s="20"/>
    </row>
    <row r="10" spans="1:10" ht="26.25" thickBot="1">
      <c r="A10" s="12" t="s">
        <v>20</v>
      </c>
      <c r="B10" s="13" t="s">
        <v>34</v>
      </c>
      <c r="C10" s="13" t="s">
        <v>71</v>
      </c>
      <c r="D10" s="13" t="s">
        <v>71</v>
      </c>
      <c r="E10" s="19" t="s">
        <v>23</v>
      </c>
      <c r="F10" s="21" t="s">
        <v>72</v>
      </c>
      <c r="G10" s="19" t="s">
        <v>23</v>
      </c>
      <c r="H10" s="14">
        <v>60</v>
      </c>
      <c r="I10" s="14">
        <v>13.65</v>
      </c>
      <c r="J10" s="16">
        <v>44958</v>
      </c>
    </row>
    <row r="11" spans="1:10" ht="38.25" customHeight="1" thickBot="1">
      <c r="A11" s="51" t="s">
        <v>20</v>
      </c>
      <c r="B11" s="13" t="s">
        <v>100</v>
      </c>
      <c r="C11" s="13" t="s">
        <v>99</v>
      </c>
      <c r="D11" s="13" t="s">
        <v>99</v>
      </c>
      <c r="E11" s="19" t="s">
        <v>3</v>
      </c>
      <c r="F11" s="21" t="s">
        <v>3</v>
      </c>
      <c r="G11" s="19" t="s">
        <v>3</v>
      </c>
      <c r="H11" s="14">
        <v>2</v>
      </c>
      <c r="I11" s="14">
        <v>372</v>
      </c>
      <c r="J11" s="16"/>
    </row>
    <row r="12" spans="1:10" ht="42.75" customHeight="1" thickBot="1">
      <c r="A12" s="53" t="s">
        <v>20</v>
      </c>
      <c r="B12" s="64" t="s">
        <v>100</v>
      </c>
      <c r="C12" s="31" t="s">
        <v>99</v>
      </c>
      <c r="D12" s="31" t="s">
        <v>99</v>
      </c>
      <c r="E12" s="42" t="s">
        <v>3</v>
      </c>
      <c r="F12" s="60" t="s">
        <v>3</v>
      </c>
      <c r="G12" s="19" t="s">
        <v>3</v>
      </c>
      <c r="H12" s="14">
        <v>90</v>
      </c>
      <c r="I12" s="14">
        <v>372</v>
      </c>
      <c r="J12" s="16"/>
    </row>
    <row r="13" spans="1:10" ht="42.75" customHeight="1" thickBot="1">
      <c r="A13" s="53" t="s">
        <v>20</v>
      </c>
      <c r="B13" s="53" t="s">
        <v>100</v>
      </c>
      <c r="C13" s="53" t="s">
        <v>99</v>
      </c>
      <c r="D13" s="53" t="s">
        <v>99</v>
      </c>
      <c r="E13" s="55" t="s">
        <v>3</v>
      </c>
      <c r="F13" s="63" t="s">
        <v>3</v>
      </c>
      <c r="G13" s="33" t="s">
        <v>3</v>
      </c>
      <c r="H13" s="14">
        <v>96</v>
      </c>
      <c r="I13" s="14">
        <v>372</v>
      </c>
      <c r="J13" s="16"/>
    </row>
    <row r="14" spans="1:10" ht="36.75" customHeight="1" thickBot="1">
      <c r="A14" s="52" t="s">
        <v>20</v>
      </c>
      <c r="B14" s="41" t="s">
        <v>100</v>
      </c>
      <c r="C14" s="61" t="s">
        <v>114</v>
      </c>
      <c r="D14" s="61" t="s">
        <v>114</v>
      </c>
      <c r="E14" s="46" t="s">
        <v>22</v>
      </c>
      <c r="F14" s="62" t="s">
        <v>116</v>
      </c>
      <c r="G14" s="33" t="s">
        <v>22</v>
      </c>
      <c r="H14" s="14"/>
      <c r="I14" s="14">
        <v>3.79</v>
      </c>
      <c r="J14" s="16">
        <v>44835</v>
      </c>
    </row>
    <row r="15" spans="1:10" ht="43.5" customHeight="1" thickBot="1">
      <c r="A15" s="12" t="s">
        <v>20</v>
      </c>
      <c r="B15" s="13" t="s">
        <v>100</v>
      </c>
      <c r="C15" s="41" t="s">
        <v>101</v>
      </c>
      <c r="D15" s="41" t="s">
        <v>101</v>
      </c>
      <c r="E15" s="19" t="s">
        <v>3</v>
      </c>
      <c r="F15" s="21" t="s">
        <v>3</v>
      </c>
      <c r="G15" s="19" t="s">
        <v>3</v>
      </c>
      <c r="H15" s="14">
        <v>110</v>
      </c>
      <c r="I15" s="14">
        <v>195</v>
      </c>
      <c r="J15" s="16"/>
    </row>
    <row r="16" spans="1:10" ht="43.5" customHeight="1" thickBot="1">
      <c r="A16" s="12" t="s">
        <v>20</v>
      </c>
      <c r="B16" s="13" t="s">
        <v>100</v>
      </c>
      <c r="C16" s="13" t="s">
        <v>101</v>
      </c>
      <c r="D16" s="13" t="s">
        <v>101</v>
      </c>
      <c r="E16" s="19" t="s">
        <v>3</v>
      </c>
      <c r="F16" s="21" t="s">
        <v>3</v>
      </c>
      <c r="G16" s="19" t="s">
        <v>3</v>
      </c>
      <c r="H16" s="14">
        <v>22</v>
      </c>
      <c r="I16" s="14">
        <v>195</v>
      </c>
      <c r="J16" s="16"/>
    </row>
    <row r="17" spans="1:10" ht="43.5" customHeight="1" thickBot="1">
      <c r="A17" s="12" t="s">
        <v>20</v>
      </c>
      <c r="B17" s="13" t="s">
        <v>100</v>
      </c>
      <c r="C17" s="13" t="s">
        <v>101</v>
      </c>
      <c r="D17" s="13" t="s">
        <v>101</v>
      </c>
      <c r="E17" s="19" t="s">
        <v>3</v>
      </c>
      <c r="F17" s="21" t="s">
        <v>3</v>
      </c>
      <c r="G17" s="19" t="s">
        <v>3</v>
      </c>
      <c r="H17" s="14">
        <v>96</v>
      </c>
      <c r="I17" s="14">
        <v>195</v>
      </c>
      <c r="J17" s="16"/>
    </row>
    <row r="18" spans="1:10" ht="43.5" customHeight="1" thickBot="1">
      <c r="A18" s="12" t="s">
        <v>20</v>
      </c>
      <c r="B18" s="13" t="s">
        <v>100</v>
      </c>
      <c r="C18" s="13" t="s">
        <v>118</v>
      </c>
      <c r="D18" s="13" t="s">
        <v>118</v>
      </c>
      <c r="E18" s="19" t="s">
        <v>22</v>
      </c>
      <c r="F18" s="21" t="s">
        <v>119</v>
      </c>
      <c r="G18" s="19" t="s">
        <v>22</v>
      </c>
      <c r="H18" s="14">
        <v>300</v>
      </c>
      <c r="I18" s="14">
        <v>14.5</v>
      </c>
      <c r="J18" s="16"/>
    </row>
    <row r="19" spans="1:10" ht="43.5" customHeight="1" thickBot="1">
      <c r="A19" s="12" t="s">
        <v>20</v>
      </c>
      <c r="B19" s="13" t="s">
        <v>100</v>
      </c>
      <c r="C19" s="13" t="s">
        <v>59</v>
      </c>
      <c r="D19" s="13" t="s">
        <v>59</v>
      </c>
      <c r="E19" s="19" t="s">
        <v>23</v>
      </c>
      <c r="F19" s="13" t="s">
        <v>58</v>
      </c>
      <c r="G19" s="19" t="s">
        <v>23</v>
      </c>
      <c r="H19" s="14">
        <v>780</v>
      </c>
      <c r="I19" s="14">
        <v>72</v>
      </c>
      <c r="J19" s="16">
        <v>44866</v>
      </c>
    </row>
    <row r="20" spans="1:10" ht="43.5" customHeight="1" thickBot="1">
      <c r="A20" s="12" t="s">
        <v>20</v>
      </c>
      <c r="B20" s="13" t="s">
        <v>100</v>
      </c>
      <c r="C20" s="13" t="s">
        <v>120</v>
      </c>
      <c r="D20" s="13" t="s">
        <v>120</v>
      </c>
      <c r="E20" s="19" t="s">
        <v>3</v>
      </c>
      <c r="F20" s="21" t="s">
        <v>3</v>
      </c>
      <c r="G20" s="19" t="s">
        <v>3</v>
      </c>
      <c r="H20" s="14">
        <v>750</v>
      </c>
      <c r="I20" s="14">
        <v>19.5</v>
      </c>
      <c r="J20" s="16"/>
    </row>
    <row r="21" spans="1:10" ht="43.5" customHeight="1" thickBot="1">
      <c r="A21" s="12" t="s">
        <v>20</v>
      </c>
      <c r="B21" s="13" t="s">
        <v>100</v>
      </c>
      <c r="C21" s="13" t="s">
        <v>121</v>
      </c>
      <c r="D21" s="13" t="s">
        <v>121</v>
      </c>
      <c r="E21" s="19" t="s">
        <v>23</v>
      </c>
      <c r="F21" s="13" t="s">
        <v>58</v>
      </c>
      <c r="G21" s="19" t="s">
        <v>23</v>
      </c>
      <c r="H21" s="14"/>
      <c r="I21" s="14">
        <v>94</v>
      </c>
      <c r="J21" s="16">
        <v>44866</v>
      </c>
    </row>
    <row r="22" spans="1:10" ht="26.25" hidden="1" thickBot="1">
      <c r="A22" s="12" t="s">
        <v>20</v>
      </c>
      <c r="B22" s="13" t="s">
        <v>21</v>
      </c>
      <c r="C22" s="13" t="s">
        <v>31</v>
      </c>
      <c r="D22" s="13" t="s">
        <v>31</v>
      </c>
      <c r="E22" s="19" t="s">
        <v>22</v>
      </c>
      <c r="F22" s="13" t="s">
        <v>32</v>
      </c>
      <c r="G22" s="19" t="s">
        <v>22</v>
      </c>
      <c r="H22" s="14">
        <v>0</v>
      </c>
      <c r="I22" s="14">
        <v>0</v>
      </c>
      <c r="J22" s="16">
        <v>44774</v>
      </c>
    </row>
    <row r="23" spans="1:10" ht="39" thickBot="1">
      <c r="A23" s="12" t="s">
        <v>20</v>
      </c>
      <c r="B23" s="13" t="s">
        <v>107</v>
      </c>
      <c r="C23" s="13" t="s">
        <v>108</v>
      </c>
      <c r="D23" s="13" t="s">
        <v>108</v>
      </c>
      <c r="E23" s="19" t="s">
        <v>27</v>
      </c>
      <c r="F23" s="13" t="s">
        <v>27</v>
      </c>
      <c r="G23" s="19" t="s">
        <v>27</v>
      </c>
      <c r="H23" s="14">
        <v>1100</v>
      </c>
      <c r="I23" s="14">
        <v>1.98</v>
      </c>
      <c r="J23" s="16"/>
    </row>
    <row r="24" spans="1:10" ht="26.25" thickBot="1">
      <c r="A24" s="12" t="s">
        <v>20</v>
      </c>
      <c r="B24" s="13" t="s">
        <v>110</v>
      </c>
      <c r="C24" s="13" t="s">
        <v>113</v>
      </c>
      <c r="D24" s="13" t="s">
        <v>113</v>
      </c>
      <c r="E24" s="19" t="s">
        <v>23</v>
      </c>
      <c r="F24" s="21">
        <v>1</v>
      </c>
      <c r="G24" s="19" t="s">
        <v>23</v>
      </c>
      <c r="H24" s="14">
        <v>1350</v>
      </c>
      <c r="I24" s="14">
        <v>290</v>
      </c>
      <c r="J24" s="16">
        <v>45078</v>
      </c>
    </row>
    <row r="25" spans="1:10" ht="26.25" thickBot="1">
      <c r="A25" s="12" t="s">
        <v>20</v>
      </c>
      <c r="B25" s="13" t="s">
        <v>34</v>
      </c>
      <c r="C25" s="13" t="s">
        <v>61</v>
      </c>
      <c r="D25" s="13" t="s">
        <v>61</v>
      </c>
      <c r="E25" s="19" t="s">
        <v>23</v>
      </c>
      <c r="F25" s="13" t="s">
        <v>62</v>
      </c>
      <c r="G25" s="19" t="s">
        <v>23</v>
      </c>
      <c r="H25" s="14">
        <v>912</v>
      </c>
      <c r="I25" s="14">
        <v>12.74</v>
      </c>
      <c r="J25" s="16">
        <v>44774</v>
      </c>
    </row>
    <row r="26" spans="1:10" ht="26.25" hidden="1" thickBot="1">
      <c r="A26" s="12" t="s">
        <v>20</v>
      </c>
      <c r="B26" s="13" t="s">
        <v>21</v>
      </c>
      <c r="C26" s="13" t="s">
        <v>38</v>
      </c>
      <c r="D26" s="13" t="s">
        <v>38</v>
      </c>
      <c r="E26" s="19" t="s">
        <v>22</v>
      </c>
      <c r="F26" s="13" t="s">
        <v>39</v>
      </c>
      <c r="G26" s="19" t="s">
        <v>22</v>
      </c>
      <c r="H26" s="14">
        <v>0</v>
      </c>
      <c r="I26" s="14">
        <v>0</v>
      </c>
      <c r="J26" s="16">
        <v>44652</v>
      </c>
    </row>
    <row r="27" spans="1:10" ht="26.25" thickBot="1">
      <c r="A27" s="12" t="s">
        <v>20</v>
      </c>
      <c r="B27" s="13" t="s">
        <v>34</v>
      </c>
      <c r="C27" s="13" t="s">
        <v>63</v>
      </c>
      <c r="D27" s="13" t="s">
        <v>63</v>
      </c>
      <c r="E27" s="19" t="s">
        <v>23</v>
      </c>
      <c r="F27" s="13" t="s">
        <v>62</v>
      </c>
      <c r="G27" s="19" t="s">
        <v>23</v>
      </c>
      <c r="H27" s="14">
        <v>48</v>
      </c>
      <c r="I27" s="14">
        <v>27.74</v>
      </c>
      <c r="J27" s="16">
        <v>44593</v>
      </c>
    </row>
    <row r="28" spans="1:10" ht="26.25" thickBot="1">
      <c r="A28" s="12" t="s">
        <v>20</v>
      </c>
      <c r="B28" s="13" t="s">
        <v>84</v>
      </c>
      <c r="C28" s="13" t="s">
        <v>98</v>
      </c>
      <c r="D28" s="13" t="s">
        <v>98</v>
      </c>
      <c r="E28" s="19" t="s">
        <v>29</v>
      </c>
      <c r="F28" s="13" t="s">
        <v>30</v>
      </c>
      <c r="G28" s="19" t="s">
        <v>29</v>
      </c>
      <c r="H28" s="14"/>
      <c r="I28" s="14"/>
      <c r="J28" s="16"/>
    </row>
    <row r="29" spans="1:10" ht="35.25" customHeight="1" thickBot="1">
      <c r="A29" s="12" t="s">
        <v>20</v>
      </c>
      <c r="B29" s="13" t="s">
        <v>110</v>
      </c>
      <c r="C29" s="13" t="s">
        <v>109</v>
      </c>
      <c r="D29" s="13" t="s">
        <v>109</v>
      </c>
      <c r="E29" s="19" t="s">
        <v>103</v>
      </c>
      <c r="F29" s="19" t="s">
        <v>103</v>
      </c>
      <c r="G29" s="19" t="s">
        <v>103</v>
      </c>
      <c r="H29" s="14">
        <v>5950</v>
      </c>
      <c r="I29" s="14">
        <v>7.41</v>
      </c>
      <c r="J29" s="16"/>
    </row>
    <row r="30" spans="1:10" ht="26.25" thickBot="1">
      <c r="A30" s="12" t="s">
        <v>20</v>
      </c>
      <c r="B30" s="40" t="s">
        <v>100</v>
      </c>
      <c r="C30" s="13" t="s">
        <v>109</v>
      </c>
      <c r="D30" s="13" t="s">
        <v>109</v>
      </c>
      <c r="E30" s="19" t="s">
        <v>103</v>
      </c>
      <c r="F30" s="19" t="s">
        <v>103</v>
      </c>
      <c r="G30" s="19" t="s">
        <v>103</v>
      </c>
      <c r="H30" s="14">
        <v>5000</v>
      </c>
      <c r="I30" s="14">
        <v>15.2</v>
      </c>
      <c r="J30" s="16"/>
    </row>
    <row r="31" spans="1:10" ht="26.25" thickBot="1">
      <c r="A31" s="12" t="s">
        <v>20</v>
      </c>
      <c r="B31" s="40" t="s">
        <v>100</v>
      </c>
      <c r="C31" s="40" t="s">
        <v>102</v>
      </c>
      <c r="D31" s="40" t="s">
        <v>102</v>
      </c>
      <c r="E31" s="14" t="s">
        <v>103</v>
      </c>
      <c r="F31" s="14" t="s">
        <v>103</v>
      </c>
      <c r="G31" s="14" t="s">
        <v>103</v>
      </c>
      <c r="H31" s="14">
        <v>3000</v>
      </c>
      <c r="I31" s="14">
        <v>5.5</v>
      </c>
      <c r="J31" s="16">
        <v>44640</v>
      </c>
    </row>
    <row r="32" spans="1:10" ht="26.25" thickBot="1">
      <c r="A32" s="12" t="s">
        <v>20</v>
      </c>
      <c r="B32" s="13" t="s">
        <v>21</v>
      </c>
      <c r="C32" s="13" t="s">
        <v>41</v>
      </c>
      <c r="D32" s="13" t="s">
        <v>41</v>
      </c>
      <c r="E32" s="19" t="s">
        <v>27</v>
      </c>
      <c r="F32" s="13" t="s">
        <v>27</v>
      </c>
      <c r="G32" s="19" t="s">
        <v>27</v>
      </c>
      <c r="H32" s="14">
        <v>1643</v>
      </c>
      <c r="I32" s="14">
        <v>9.58</v>
      </c>
      <c r="J32" s="16">
        <v>45352</v>
      </c>
    </row>
    <row r="33" spans="1:10" ht="26.25" thickBot="1">
      <c r="A33" s="51" t="s">
        <v>20</v>
      </c>
      <c r="B33" s="31" t="s">
        <v>34</v>
      </c>
      <c r="C33" s="31" t="s">
        <v>46</v>
      </c>
      <c r="D33" s="31" t="s">
        <v>46</v>
      </c>
      <c r="E33" s="42" t="s">
        <v>23</v>
      </c>
      <c r="F33" s="43">
        <v>0.96</v>
      </c>
      <c r="G33" s="42" t="s">
        <v>23</v>
      </c>
      <c r="H33" s="35">
        <v>921</v>
      </c>
      <c r="I33" s="35">
        <v>20.51</v>
      </c>
      <c r="J33" s="37">
        <v>45886</v>
      </c>
    </row>
    <row r="34" spans="1:10" ht="51.75" thickBot="1">
      <c r="A34" s="53" t="s">
        <v>20</v>
      </c>
      <c r="B34" s="54" t="s">
        <v>100</v>
      </c>
      <c r="C34" s="53" t="s">
        <v>117</v>
      </c>
      <c r="D34" s="53" t="s">
        <v>117</v>
      </c>
      <c r="E34" s="55" t="s">
        <v>27</v>
      </c>
      <c r="F34" s="53" t="s">
        <v>27</v>
      </c>
      <c r="G34" s="55" t="s">
        <v>27</v>
      </c>
      <c r="H34" s="56">
        <v>54</v>
      </c>
      <c r="I34" s="56">
        <v>276</v>
      </c>
      <c r="J34" s="38"/>
    </row>
    <row r="35" spans="1:10" ht="39" thickBot="1">
      <c r="A35" s="52" t="s">
        <v>20</v>
      </c>
      <c r="B35" s="44" t="s">
        <v>100</v>
      </c>
      <c r="C35" s="45" t="s">
        <v>104</v>
      </c>
      <c r="D35" s="45" t="s">
        <v>104</v>
      </c>
      <c r="E35" s="46" t="s">
        <v>27</v>
      </c>
      <c r="F35" s="41" t="s">
        <v>27</v>
      </c>
      <c r="G35" s="47" t="s">
        <v>27</v>
      </c>
      <c r="H35" s="48">
        <v>3000</v>
      </c>
      <c r="I35" s="49">
        <v>3.05</v>
      </c>
      <c r="J35" s="50">
        <v>45748</v>
      </c>
    </row>
    <row r="36" spans="1:10" ht="39" thickBot="1">
      <c r="A36" s="12" t="s">
        <v>20</v>
      </c>
      <c r="B36" s="30" t="s">
        <v>100</v>
      </c>
      <c r="C36" s="32" t="s">
        <v>105</v>
      </c>
      <c r="D36" s="32" t="s">
        <v>105</v>
      </c>
      <c r="E36" s="33" t="s">
        <v>27</v>
      </c>
      <c r="F36" s="13" t="s">
        <v>27</v>
      </c>
      <c r="G36" s="34" t="s">
        <v>27</v>
      </c>
      <c r="H36" s="36">
        <v>4200</v>
      </c>
      <c r="I36" s="39">
        <v>3.2</v>
      </c>
      <c r="J36" s="38">
        <v>45839</v>
      </c>
    </row>
    <row r="37" spans="1:10" ht="26.25" thickBot="1">
      <c r="A37" s="12" t="s">
        <v>20</v>
      </c>
      <c r="B37" s="30" t="s">
        <v>100</v>
      </c>
      <c r="C37" s="32" t="s">
        <v>115</v>
      </c>
      <c r="D37" s="32" t="s">
        <v>115</v>
      </c>
      <c r="E37" s="33" t="s">
        <v>27</v>
      </c>
      <c r="F37" s="13" t="s">
        <v>27</v>
      </c>
      <c r="G37" s="34" t="s">
        <v>27</v>
      </c>
      <c r="H37" s="36"/>
      <c r="I37" s="39">
        <v>1.2</v>
      </c>
      <c r="J37" s="38">
        <v>45839</v>
      </c>
    </row>
    <row r="38" spans="1:10" ht="26.25" thickBot="1">
      <c r="A38" s="12" t="s">
        <v>20</v>
      </c>
      <c r="B38" s="30" t="s">
        <v>100</v>
      </c>
      <c r="C38" s="32" t="s">
        <v>106</v>
      </c>
      <c r="D38" s="32" t="s">
        <v>106</v>
      </c>
      <c r="E38" s="33" t="s">
        <v>27</v>
      </c>
      <c r="F38" s="13" t="s">
        <v>27</v>
      </c>
      <c r="G38" s="34" t="s">
        <v>27</v>
      </c>
      <c r="H38" s="36">
        <v>4500</v>
      </c>
      <c r="I38" s="39">
        <v>1.5</v>
      </c>
      <c r="J38" s="38">
        <v>45839</v>
      </c>
    </row>
    <row r="39" spans="1:10">
      <c r="C39" s="29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46"/>
  <dimension ref="A1:J40"/>
  <sheetViews>
    <sheetView topLeftCell="A22" workbookViewId="0">
      <selection activeCell="H31" sqref="H31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44215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9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20</v>
      </c>
      <c r="B7" s="13" t="s">
        <v>100</v>
      </c>
      <c r="C7" s="21" t="s">
        <v>111</v>
      </c>
      <c r="D7" s="21" t="s">
        <v>111</v>
      </c>
      <c r="E7" s="19" t="s">
        <v>23</v>
      </c>
      <c r="F7" s="21" t="s">
        <v>112</v>
      </c>
      <c r="G7" s="19" t="s">
        <v>23</v>
      </c>
      <c r="H7" s="19"/>
      <c r="I7" s="19">
        <v>275</v>
      </c>
      <c r="J7" s="20">
        <v>44774</v>
      </c>
    </row>
    <row r="8" spans="1:10" ht="27.75" customHeight="1" thickBot="1">
      <c r="A8" s="12" t="s">
        <v>20</v>
      </c>
      <c r="B8" s="13" t="s">
        <v>100</v>
      </c>
      <c r="C8" s="21" t="s">
        <v>111</v>
      </c>
      <c r="D8" s="21" t="s">
        <v>111</v>
      </c>
      <c r="E8" s="19" t="s">
        <v>23</v>
      </c>
      <c r="F8" s="21" t="s">
        <v>112</v>
      </c>
      <c r="G8" s="19" t="s">
        <v>23</v>
      </c>
      <c r="H8" s="19"/>
      <c r="I8" s="19">
        <v>255.2</v>
      </c>
      <c r="J8" s="20">
        <v>44805</v>
      </c>
    </row>
    <row r="9" spans="1:10" ht="27.75" customHeight="1" thickBot="1">
      <c r="A9" s="12" t="s">
        <v>20</v>
      </c>
      <c r="B9" s="13" t="s">
        <v>100</v>
      </c>
      <c r="C9" s="21" t="s">
        <v>111</v>
      </c>
      <c r="D9" s="21" t="s">
        <v>111</v>
      </c>
      <c r="E9" s="19" t="s">
        <v>23</v>
      </c>
      <c r="F9" s="21" t="s">
        <v>112</v>
      </c>
      <c r="G9" s="19" t="s">
        <v>23</v>
      </c>
      <c r="H9" s="19">
        <v>365</v>
      </c>
      <c r="I9" s="19">
        <v>255.2</v>
      </c>
      <c r="J9" s="20"/>
    </row>
    <row r="10" spans="1:10" ht="26.25" thickBot="1">
      <c r="A10" s="12" t="s">
        <v>20</v>
      </c>
      <c r="B10" s="13" t="s">
        <v>34</v>
      </c>
      <c r="C10" s="13" t="s">
        <v>71</v>
      </c>
      <c r="D10" s="13" t="s">
        <v>71</v>
      </c>
      <c r="E10" s="19" t="s">
        <v>23</v>
      </c>
      <c r="F10" s="21" t="s">
        <v>72</v>
      </c>
      <c r="G10" s="19" t="s">
        <v>23</v>
      </c>
      <c r="H10" s="14">
        <v>60</v>
      </c>
      <c r="I10" s="14">
        <v>13.65</v>
      </c>
      <c r="J10" s="16">
        <v>44958</v>
      </c>
    </row>
    <row r="11" spans="1:10" ht="38.25" customHeight="1" thickBot="1">
      <c r="A11" s="51" t="s">
        <v>20</v>
      </c>
      <c r="B11" s="13" t="s">
        <v>100</v>
      </c>
      <c r="C11" s="13" t="s">
        <v>99</v>
      </c>
      <c r="D11" s="13" t="s">
        <v>99</v>
      </c>
      <c r="E11" s="19" t="s">
        <v>3</v>
      </c>
      <c r="F11" s="21" t="s">
        <v>3</v>
      </c>
      <c r="G11" s="19" t="s">
        <v>3</v>
      </c>
      <c r="H11" s="14">
        <v>0</v>
      </c>
      <c r="I11" s="14">
        <v>372</v>
      </c>
      <c r="J11" s="16"/>
    </row>
    <row r="12" spans="1:10" ht="42.75" customHeight="1" thickBot="1">
      <c r="A12" s="53" t="s">
        <v>20</v>
      </c>
      <c r="B12" s="64" t="s">
        <v>100</v>
      </c>
      <c r="C12" s="31" t="s">
        <v>99</v>
      </c>
      <c r="D12" s="31" t="s">
        <v>99</v>
      </c>
      <c r="E12" s="42" t="s">
        <v>3</v>
      </c>
      <c r="F12" s="60" t="s">
        <v>3</v>
      </c>
      <c r="G12" s="19" t="s">
        <v>3</v>
      </c>
      <c r="H12" s="14">
        <f>90-35</f>
        <v>55</v>
      </c>
      <c r="I12" s="14">
        <v>372</v>
      </c>
      <c r="J12" s="16"/>
    </row>
    <row r="13" spans="1:10" ht="42.75" customHeight="1" thickBot="1">
      <c r="A13" s="53" t="s">
        <v>20</v>
      </c>
      <c r="B13" s="53" t="s">
        <v>100</v>
      </c>
      <c r="C13" s="53" t="s">
        <v>99</v>
      </c>
      <c r="D13" s="53" t="s">
        <v>99</v>
      </c>
      <c r="E13" s="55" t="s">
        <v>3</v>
      </c>
      <c r="F13" s="63" t="s">
        <v>3</v>
      </c>
      <c r="G13" s="33" t="s">
        <v>3</v>
      </c>
      <c r="H13" s="14">
        <v>96</v>
      </c>
      <c r="I13" s="14">
        <v>372</v>
      </c>
      <c r="J13" s="16"/>
    </row>
    <row r="14" spans="1:10" ht="36.75" customHeight="1" thickBot="1">
      <c r="A14" s="52" t="s">
        <v>20</v>
      </c>
      <c r="B14" s="41" t="s">
        <v>100</v>
      </c>
      <c r="C14" s="61" t="s">
        <v>114</v>
      </c>
      <c r="D14" s="61" t="s">
        <v>114</v>
      </c>
      <c r="E14" s="46" t="s">
        <v>22</v>
      </c>
      <c r="F14" s="62" t="s">
        <v>116</v>
      </c>
      <c r="G14" s="33" t="s">
        <v>22</v>
      </c>
      <c r="H14" s="14"/>
      <c r="I14" s="14">
        <v>3.79</v>
      </c>
      <c r="J14" s="16">
        <v>44835</v>
      </c>
    </row>
    <row r="15" spans="1:10" ht="39.75" customHeight="1" thickBot="1">
      <c r="A15" s="52" t="s">
        <v>20</v>
      </c>
      <c r="B15" s="41" t="s">
        <v>100</v>
      </c>
      <c r="C15" s="65" t="s">
        <v>122</v>
      </c>
      <c r="D15" s="65" t="s">
        <v>122</v>
      </c>
      <c r="E15" s="55" t="s">
        <v>3</v>
      </c>
      <c r="F15" s="63" t="s">
        <v>3</v>
      </c>
      <c r="G15" s="33" t="s">
        <v>3</v>
      </c>
      <c r="H15" s="14">
        <v>1800</v>
      </c>
      <c r="I15" s="14">
        <v>2.06</v>
      </c>
      <c r="J15" s="16"/>
    </row>
    <row r="16" spans="1:10" ht="43.5" customHeight="1" thickBot="1">
      <c r="A16" s="12" t="s">
        <v>20</v>
      </c>
      <c r="B16" s="13" t="s">
        <v>100</v>
      </c>
      <c r="C16" s="41" t="s">
        <v>101</v>
      </c>
      <c r="D16" s="41" t="s">
        <v>101</v>
      </c>
      <c r="E16" s="19" t="s">
        <v>3</v>
      </c>
      <c r="F16" s="21" t="s">
        <v>3</v>
      </c>
      <c r="G16" s="19" t="s">
        <v>3</v>
      </c>
      <c r="H16" s="14">
        <v>110</v>
      </c>
      <c r="I16" s="14">
        <v>195</v>
      </c>
      <c r="J16" s="16"/>
    </row>
    <row r="17" spans="1:10" ht="43.5" customHeight="1" thickBot="1">
      <c r="A17" s="12" t="s">
        <v>20</v>
      </c>
      <c r="B17" s="13" t="s">
        <v>100</v>
      </c>
      <c r="C17" s="13" t="s">
        <v>101</v>
      </c>
      <c r="D17" s="13" t="s">
        <v>101</v>
      </c>
      <c r="E17" s="19" t="s">
        <v>3</v>
      </c>
      <c r="F17" s="21" t="s">
        <v>3</v>
      </c>
      <c r="G17" s="19" t="s">
        <v>3</v>
      </c>
      <c r="H17" s="14">
        <v>0</v>
      </c>
      <c r="I17" s="14">
        <v>195</v>
      </c>
      <c r="J17" s="16"/>
    </row>
    <row r="18" spans="1:10" ht="43.5" customHeight="1" thickBot="1">
      <c r="A18" s="12" t="s">
        <v>20</v>
      </c>
      <c r="B18" s="13" t="s">
        <v>100</v>
      </c>
      <c r="C18" s="13" t="s">
        <v>101</v>
      </c>
      <c r="D18" s="13" t="s">
        <v>101</v>
      </c>
      <c r="E18" s="19" t="s">
        <v>3</v>
      </c>
      <c r="F18" s="21" t="s">
        <v>3</v>
      </c>
      <c r="G18" s="19" t="s">
        <v>3</v>
      </c>
      <c r="H18" s="14">
        <f>96-21</f>
        <v>75</v>
      </c>
      <c r="I18" s="14">
        <v>195</v>
      </c>
      <c r="J18" s="16"/>
    </row>
    <row r="19" spans="1:10" ht="43.5" customHeight="1" thickBot="1">
      <c r="A19" s="12" t="s">
        <v>20</v>
      </c>
      <c r="B19" s="13" t="s">
        <v>100</v>
      </c>
      <c r="C19" s="13" t="s">
        <v>118</v>
      </c>
      <c r="D19" s="13" t="s">
        <v>118</v>
      </c>
      <c r="E19" s="19" t="s">
        <v>22</v>
      </c>
      <c r="F19" s="21" t="s">
        <v>119</v>
      </c>
      <c r="G19" s="19" t="s">
        <v>22</v>
      </c>
      <c r="H19" s="14">
        <v>0</v>
      </c>
      <c r="I19" s="14">
        <v>14.5</v>
      </c>
      <c r="J19" s="16"/>
    </row>
    <row r="20" spans="1:10" ht="43.5" customHeight="1" thickBot="1">
      <c r="A20" s="12" t="s">
        <v>20</v>
      </c>
      <c r="B20" s="13" t="s">
        <v>100</v>
      </c>
      <c r="C20" s="13" t="s">
        <v>59</v>
      </c>
      <c r="D20" s="13" t="s">
        <v>59</v>
      </c>
      <c r="E20" s="19" t="s">
        <v>23</v>
      </c>
      <c r="F20" s="13" t="s">
        <v>58</v>
      </c>
      <c r="G20" s="19" t="s">
        <v>23</v>
      </c>
      <c r="H20" s="14">
        <v>780</v>
      </c>
      <c r="I20" s="14">
        <v>72</v>
      </c>
      <c r="J20" s="16">
        <v>44866</v>
      </c>
    </row>
    <row r="21" spans="1:10" ht="43.5" customHeight="1" thickBot="1">
      <c r="A21" s="12" t="s">
        <v>20</v>
      </c>
      <c r="B21" s="13" t="s">
        <v>100</v>
      </c>
      <c r="C21" s="13" t="s">
        <v>120</v>
      </c>
      <c r="D21" s="13" t="s">
        <v>120</v>
      </c>
      <c r="E21" s="19" t="s">
        <v>3</v>
      </c>
      <c r="F21" s="21" t="s">
        <v>3</v>
      </c>
      <c r="G21" s="19" t="s">
        <v>3</v>
      </c>
      <c r="H21" s="14">
        <v>750</v>
      </c>
      <c r="I21" s="14">
        <v>19.5</v>
      </c>
      <c r="J21" s="16"/>
    </row>
    <row r="22" spans="1:10" ht="43.5" customHeight="1" thickBot="1">
      <c r="A22" s="12" t="s">
        <v>20</v>
      </c>
      <c r="B22" s="13" t="s">
        <v>100</v>
      </c>
      <c r="C22" s="13" t="s">
        <v>121</v>
      </c>
      <c r="D22" s="13" t="s">
        <v>121</v>
      </c>
      <c r="E22" s="19" t="s">
        <v>23</v>
      </c>
      <c r="F22" s="13" t="s">
        <v>58</v>
      </c>
      <c r="G22" s="19" t="s">
        <v>23</v>
      </c>
      <c r="H22" s="14">
        <v>4460</v>
      </c>
      <c r="I22" s="14">
        <v>94</v>
      </c>
      <c r="J22" s="16">
        <v>44866</v>
      </c>
    </row>
    <row r="23" spans="1:10" ht="26.25" hidden="1" thickBot="1">
      <c r="A23" s="12" t="s">
        <v>20</v>
      </c>
      <c r="B23" s="13" t="s">
        <v>21</v>
      </c>
      <c r="C23" s="13" t="s">
        <v>31</v>
      </c>
      <c r="D23" s="13" t="s">
        <v>31</v>
      </c>
      <c r="E23" s="19" t="s">
        <v>22</v>
      </c>
      <c r="F23" s="13" t="s">
        <v>32</v>
      </c>
      <c r="G23" s="19" t="s">
        <v>22</v>
      </c>
      <c r="H23" s="14">
        <v>0</v>
      </c>
      <c r="I23" s="14">
        <v>0</v>
      </c>
      <c r="J23" s="16">
        <v>44774</v>
      </c>
    </row>
    <row r="24" spans="1:10" ht="39" thickBot="1">
      <c r="A24" s="12" t="s">
        <v>20</v>
      </c>
      <c r="B24" s="13" t="s">
        <v>107</v>
      </c>
      <c r="C24" s="13" t="s">
        <v>108</v>
      </c>
      <c r="D24" s="13" t="s">
        <v>108</v>
      </c>
      <c r="E24" s="19" t="s">
        <v>27</v>
      </c>
      <c r="F24" s="13" t="s">
        <v>27</v>
      </c>
      <c r="G24" s="19" t="s">
        <v>27</v>
      </c>
      <c r="H24" s="14">
        <v>250</v>
      </c>
      <c r="I24" s="14">
        <v>1.98</v>
      </c>
      <c r="J24" s="16"/>
    </row>
    <row r="25" spans="1:10" ht="26.25" thickBot="1">
      <c r="A25" s="12" t="s">
        <v>20</v>
      </c>
      <c r="B25" s="13" t="s">
        <v>110</v>
      </c>
      <c r="C25" s="13" t="s">
        <v>113</v>
      </c>
      <c r="D25" s="13" t="s">
        <v>113</v>
      </c>
      <c r="E25" s="19" t="s">
        <v>23</v>
      </c>
      <c r="F25" s="21">
        <v>1</v>
      </c>
      <c r="G25" s="19" t="s">
        <v>23</v>
      </c>
      <c r="H25" s="14">
        <v>1350</v>
      </c>
      <c r="I25" s="14">
        <v>290</v>
      </c>
      <c r="J25" s="16">
        <v>45078</v>
      </c>
    </row>
    <row r="26" spans="1:10" ht="26.25" thickBot="1">
      <c r="A26" s="12" t="s">
        <v>20</v>
      </c>
      <c r="B26" s="13" t="s">
        <v>34</v>
      </c>
      <c r="C26" s="13" t="s">
        <v>61</v>
      </c>
      <c r="D26" s="13" t="s">
        <v>61</v>
      </c>
      <c r="E26" s="19" t="s">
        <v>23</v>
      </c>
      <c r="F26" s="13" t="s">
        <v>62</v>
      </c>
      <c r="G26" s="19" t="s">
        <v>23</v>
      </c>
      <c r="H26" s="14">
        <v>768</v>
      </c>
      <c r="I26" s="14">
        <v>12.74</v>
      </c>
      <c r="J26" s="16">
        <v>44774</v>
      </c>
    </row>
    <row r="27" spans="1:10" ht="26.25" hidden="1" thickBot="1">
      <c r="A27" s="12" t="s">
        <v>20</v>
      </c>
      <c r="B27" s="13" t="s">
        <v>21</v>
      </c>
      <c r="C27" s="13" t="s">
        <v>38</v>
      </c>
      <c r="D27" s="13" t="s">
        <v>38</v>
      </c>
      <c r="E27" s="19" t="s">
        <v>22</v>
      </c>
      <c r="F27" s="13" t="s">
        <v>39</v>
      </c>
      <c r="G27" s="19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20</v>
      </c>
      <c r="B28" s="13" t="s">
        <v>34</v>
      </c>
      <c r="C28" s="13" t="s">
        <v>63</v>
      </c>
      <c r="D28" s="13" t="s">
        <v>63</v>
      </c>
      <c r="E28" s="19" t="s">
        <v>23</v>
      </c>
      <c r="F28" s="13" t="s">
        <v>62</v>
      </c>
      <c r="G28" s="19" t="s">
        <v>23</v>
      </c>
      <c r="H28" s="14">
        <v>48</v>
      </c>
      <c r="I28" s="14">
        <v>27.74</v>
      </c>
      <c r="J28" s="16">
        <v>44593</v>
      </c>
    </row>
    <row r="29" spans="1:10" ht="26.25" thickBot="1">
      <c r="A29" s="12" t="s">
        <v>20</v>
      </c>
      <c r="B29" s="13" t="s">
        <v>84</v>
      </c>
      <c r="C29" s="13" t="s">
        <v>98</v>
      </c>
      <c r="D29" s="13" t="s">
        <v>98</v>
      </c>
      <c r="E29" s="19" t="s">
        <v>29</v>
      </c>
      <c r="F29" s="13" t="s">
        <v>30</v>
      </c>
      <c r="G29" s="19" t="s">
        <v>29</v>
      </c>
      <c r="H29" s="14"/>
      <c r="I29" s="14"/>
      <c r="J29" s="16"/>
    </row>
    <row r="30" spans="1:10" ht="35.25" customHeight="1" thickBot="1">
      <c r="A30" s="12" t="s">
        <v>20</v>
      </c>
      <c r="B30" s="13" t="s">
        <v>110</v>
      </c>
      <c r="C30" s="13" t="s">
        <v>109</v>
      </c>
      <c r="D30" s="13" t="s">
        <v>109</v>
      </c>
      <c r="E30" s="19" t="s">
        <v>103</v>
      </c>
      <c r="F30" s="19" t="s">
        <v>103</v>
      </c>
      <c r="G30" s="19" t="s">
        <v>103</v>
      </c>
      <c r="H30" s="14">
        <v>4950</v>
      </c>
      <c r="I30" s="14">
        <v>7.41</v>
      </c>
      <c r="J30" s="16"/>
    </row>
    <row r="31" spans="1:10" ht="26.25" thickBot="1">
      <c r="A31" s="12" t="s">
        <v>20</v>
      </c>
      <c r="B31" s="40" t="s">
        <v>100</v>
      </c>
      <c r="C31" s="13" t="s">
        <v>109</v>
      </c>
      <c r="D31" s="13" t="s">
        <v>109</v>
      </c>
      <c r="E31" s="19" t="s">
        <v>103</v>
      </c>
      <c r="F31" s="19" t="s">
        <v>103</v>
      </c>
      <c r="G31" s="19" t="s">
        <v>103</v>
      </c>
      <c r="H31" s="14">
        <v>5000</v>
      </c>
      <c r="I31" s="14">
        <v>15.2</v>
      </c>
      <c r="J31" s="16"/>
    </row>
    <row r="32" spans="1:10" ht="26.25" thickBot="1">
      <c r="A32" s="12" t="s">
        <v>20</v>
      </c>
      <c r="B32" s="40" t="s">
        <v>100</v>
      </c>
      <c r="C32" s="40" t="s">
        <v>102</v>
      </c>
      <c r="D32" s="40" t="s">
        <v>102</v>
      </c>
      <c r="E32" s="14" t="s">
        <v>103</v>
      </c>
      <c r="F32" s="14" t="s">
        <v>103</v>
      </c>
      <c r="G32" s="14" t="s">
        <v>103</v>
      </c>
      <c r="H32" s="14">
        <v>3000</v>
      </c>
      <c r="I32" s="14">
        <v>5.5</v>
      </c>
      <c r="J32" s="16">
        <v>44640</v>
      </c>
    </row>
    <row r="33" spans="1:10" ht="26.25" thickBot="1">
      <c r="A33" s="12" t="s">
        <v>20</v>
      </c>
      <c r="B33" s="13" t="s">
        <v>21</v>
      </c>
      <c r="C33" s="13" t="s">
        <v>41</v>
      </c>
      <c r="D33" s="13" t="s">
        <v>41</v>
      </c>
      <c r="E33" s="19" t="s">
        <v>27</v>
      </c>
      <c r="F33" s="13" t="s">
        <v>27</v>
      </c>
      <c r="G33" s="19" t="s">
        <v>27</v>
      </c>
      <c r="H33" s="14">
        <v>793</v>
      </c>
      <c r="I33" s="14">
        <v>9.58</v>
      </c>
      <c r="J33" s="16">
        <v>45352</v>
      </c>
    </row>
    <row r="34" spans="1:10" ht="26.25" thickBot="1">
      <c r="A34" s="51" t="s">
        <v>20</v>
      </c>
      <c r="B34" s="31" t="s">
        <v>34</v>
      </c>
      <c r="C34" s="31" t="s">
        <v>46</v>
      </c>
      <c r="D34" s="31" t="s">
        <v>46</v>
      </c>
      <c r="E34" s="42" t="s">
        <v>23</v>
      </c>
      <c r="F34" s="43">
        <v>0.96</v>
      </c>
      <c r="G34" s="42" t="s">
        <v>23</v>
      </c>
      <c r="H34" s="35">
        <v>900</v>
      </c>
      <c r="I34" s="35">
        <v>20.51</v>
      </c>
      <c r="J34" s="37">
        <v>45886</v>
      </c>
    </row>
    <row r="35" spans="1:10" ht="51.75" thickBot="1">
      <c r="A35" s="53" t="s">
        <v>20</v>
      </c>
      <c r="B35" s="54" t="s">
        <v>100</v>
      </c>
      <c r="C35" s="53" t="s">
        <v>117</v>
      </c>
      <c r="D35" s="53" t="s">
        <v>117</v>
      </c>
      <c r="E35" s="55" t="s">
        <v>27</v>
      </c>
      <c r="F35" s="53" t="s">
        <v>27</v>
      </c>
      <c r="G35" s="55" t="s">
        <v>27</v>
      </c>
      <c r="H35" s="56">
        <v>54</v>
      </c>
      <c r="I35" s="56">
        <v>276</v>
      </c>
      <c r="J35" s="38"/>
    </row>
    <row r="36" spans="1:10" ht="39" thickBot="1">
      <c r="A36" s="52" t="s">
        <v>20</v>
      </c>
      <c r="B36" s="44" t="s">
        <v>100</v>
      </c>
      <c r="C36" s="45" t="s">
        <v>104</v>
      </c>
      <c r="D36" s="45" t="s">
        <v>104</v>
      </c>
      <c r="E36" s="46" t="s">
        <v>27</v>
      </c>
      <c r="F36" s="41" t="s">
        <v>27</v>
      </c>
      <c r="G36" s="47" t="s">
        <v>27</v>
      </c>
      <c r="H36" s="48"/>
      <c r="I36" s="49">
        <v>3.05</v>
      </c>
      <c r="J36" s="50">
        <v>45748</v>
      </c>
    </row>
    <row r="37" spans="1:10" ht="39" thickBot="1">
      <c r="A37" s="12" t="s">
        <v>20</v>
      </c>
      <c r="B37" s="30" t="s">
        <v>100</v>
      </c>
      <c r="C37" s="32" t="s">
        <v>105</v>
      </c>
      <c r="D37" s="32" t="s">
        <v>105</v>
      </c>
      <c r="E37" s="33" t="s">
        <v>27</v>
      </c>
      <c r="F37" s="13" t="s">
        <v>27</v>
      </c>
      <c r="G37" s="34" t="s">
        <v>27</v>
      </c>
      <c r="H37" s="36">
        <v>2800</v>
      </c>
      <c r="I37" s="39">
        <v>3.2</v>
      </c>
      <c r="J37" s="38">
        <v>45839</v>
      </c>
    </row>
    <row r="38" spans="1:10" ht="26.25" thickBot="1">
      <c r="A38" s="12" t="s">
        <v>20</v>
      </c>
      <c r="B38" s="30" t="s">
        <v>100</v>
      </c>
      <c r="C38" s="32" t="s">
        <v>115</v>
      </c>
      <c r="D38" s="32" t="s">
        <v>115</v>
      </c>
      <c r="E38" s="33" t="s">
        <v>27</v>
      </c>
      <c r="F38" s="13" t="s">
        <v>27</v>
      </c>
      <c r="G38" s="34" t="s">
        <v>27</v>
      </c>
      <c r="H38" s="36"/>
      <c r="I38" s="39">
        <v>1.2</v>
      </c>
      <c r="J38" s="38">
        <v>45839</v>
      </c>
    </row>
    <row r="39" spans="1:10" ht="26.25" thickBot="1">
      <c r="A39" s="12" t="s">
        <v>20</v>
      </c>
      <c r="B39" s="30" t="s">
        <v>100</v>
      </c>
      <c r="C39" s="32" t="s">
        <v>106</v>
      </c>
      <c r="D39" s="32" t="s">
        <v>106</v>
      </c>
      <c r="E39" s="33" t="s">
        <v>27</v>
      </c>
      <c r="F39" s="13" t="s">
        <v>27</v>
      </c>
      <c r="G39" s="34" t="s">
        <v>27</v>
      </c>
      <c r="H39" s="36">
        <v>3000</v>
      </c>
      <c r="I39" s="39">
        <v>1.5</v>
      </c>
      <c r="J39" s="38">
        <v>45839</v>
      </c>
    </row>
    <row r="40" spans="1:10">
      <c r="C40" s="29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7"/>
  <dimension ref="A1:J41"/>
  <sheetViews>
    <sheetView topLeftCell="A19" workbookViewId="0">
      <selection activeCell="I40" sqref="I40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44222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9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20</v>
      </c>
      <c r="B7" s="13" t="s">
        <v>100</v>
      </c>
      <c r="C7" s="21" t="s">
        <v>111</v>
      </c>
      <c r="D7" s="21" t="s">
        <v>111</v>
      </c>
      <c r="E7" s="19" t="s">
        <v>23</v>
      </c>
      <c r="F7" s="21" t="s">
        <v>112</v>
      </c>
      <c r="G7" s="19" t="s">
        <v>23</v>
      </c>
      <c r="H7" s="19"/>
      <c r="I7" s="19">
        <v>275</v>
      </c>
      <c r="J7" s="20">
        <v>44774</v>
      </c>
    </row>
    <row r="8" spans="1:10" ht="27.75" customHeight="1" thickBot="1">
      <c r="A8" s="12" t="s">
        <v>20</v>
      </c>
      <c r="B8" s="13" t="s">
        <v>100</v>
      </c>
      <c r="C8" s="21" t="s">
        <v>111</v>
      </c>
      <c r="D8" s="21" t="s">
        <v>111</v>
      </c>
      <c r="E8" s="19" t="s">
        <v>23</v>
      </c>
      <c r="F8" s="21" t="s">
        <v>112</v>
      </c>
      <c r="G8" s="19" t="s">
        <v>23</v>
      </c>
      <c r="H8" s="19"/>
      <c r="I8" s="19">
        <v>255.2</v>
      </c>
      <c r="J8" s="20">
        <v>44805</v>
      </c>
    </row>
    <row r="9" spans="1:10" ht="27.75" customHeight="1" thickBot="1">
      <c r="A9" s="12" t="s">
        <v>20</v>
      </c>
      <c r="B9" s="13" t="s">
        <v>100</v>
      </c>
      <c r="C9" s="21" t="s">
        <v>111</v>
      </c>
      <c r="D9" s="21" t="s">
        <v>111</v>
      </c>
      <c r="E9" s="19" t="s">
        <v>23</v>
      </c>
      <c r="F9" s="21" t="s">
        <v>112</v>
      </c>
      <c r="G9" s="19" t="s">
        <v>23</v>
      </c>
      <c r="H9" s="19">
        <v>340</v>
      </c>
      <c r="I9" s="19">
        <v>255.2</v>
      </c>
      <c r="J9" s="20"/>
    </row>
    <row r="10" spans="1:10" ht="26.25" thickBot="1">
      <c r="A10" s="12" t="s">
        <v>20</v>
      </c>
      <c r="B10" s="13" t="s">
        <v>34</v>
      </c>
      <c r="C10" s="13" t="s">
        <v>71</v>
      </c>
      <c r="D10" s="13" t="s">
        <v>71</v>
      </c>
      <c r="E10" s="19" t="s">
        <v>23</v>
      </c>
      <c r="F10" s="21" t="s">
        <v>72</v>
      </c>
      <c r="G10" s="19" t="s">
        <v>23</v>
      </c>
      <c r="H10" s="14">
        <v>60</v>
      </c>
      <c r="I10" s="14">
        <v>13.65</v>
      </c>
      <c r="J10" s="16">
        <v>44958</v>
      </c>
    </row>
    <row r="11" spans="1:10" ht="38.25" customHeight="1" thickBot="1">
      <c r="A11" s="51" t="s">
        <v>20</v>
      </c>
      <c r="B11" s="13" t="s">
        <v>100</v>
      </c>
      <c r="C11" s="13" t="s">
        <v>99</v>
      </c>
      <c r="D11" s="13" t="s">
        <v>99</v>
      </c>
      <c r="E11" s="19" t="s">
        <v>3</v>
      </c>
      <c r="F11" s="21" t="s">
        <v>3</v>
      </c>
      <c r="G11" s="19" t="s">
        <v>3</v>
      </c>
      <c r="H11" s="14">
        <v>0</v>
      </c>
      <c r="I11" s="14">
        <v>372</v>
      </c>
      <c r="J11" s="16"/>
    </row>
    <row r="12" spans="1:10" ht="42.75" customHeight="1" thickBot="1">
      <c r="A12" s="53" t="s">
        <v>20</v>
      </c>
      <c r="B12" s="64" t="s">
        <v>100</v>
      </c>
      <c r="C12" s="31" t="s">
        <v>99</v>
      </c>
      <c r="D12" s="31" t="s">
        <v>99</v>
      </c>
      <c r="E12" s="42" t="s">
        <v>3</v>
      </c>
      <c r="F12" s="60" t="s">
        <v>3</v>
      </c>
      <c r="G12" s="19" t="s">
        <v>3</v>
      </c>
      <c r="H12" s="14">
        <v>68</v>
      </c>
      <c r="I12" s="14">
        <v>372</v>
      </c>
      <c r="J12" s="16"/>
    </row>
    <row r="13" spans="1:10" ht="42.75" customHeight="1" thickBot="1">
      <c r="A13" s="53" t="s">
        <v>20</v>
      </c>
      <c r="B13" s="53" t="s">
        <v>100</v>
      </c>
      <c r="C13" s="53" t="s">
        <v>99</v>
      </c>
      <c r="D13" s="53" t="s">
        <v>99</v>
      </c>
      <c r="E13" s="55" t="s">
        <v>3</v>
      </c>
      <c r="F13" s="63" t="s">
        <v>3</v>
      </c>
      <c r="G13" s="33" t="s">
        <v>3</v>
      </c>
      <c r="H13" s="14">
        <v>96</v>
      </c>
      <c r="I13" s="14">
        <v>372</v>
      </c>
      <c r="J13" s="16"/>
    </row>
    <row r="14" spans="1:10" ht="36.75" customHeight="1" thickBot="1">
      <c r="A14" s="52" t="s">
        <v>20</v>
      </c>
      <c r="B14" s="41" t="s">
        <v>100</v>
      </c>
      <c r="C14" s="61" t="s">
        <v>114</v>
      </c>
      <c r="D14" s="61" t="s">
        <v>114</v>
      </c>
      <c r="E14" s="46" t="s">
        <v>22</v>
      </c>
      <c r="F14" s="62" t="s">
        <v>116</v>
      </c>
      <c r="G14" s="33" t="s">
        <v>22</v>
      </c>
      <c r="H14" s="14"/>
      <c r="I14" s="14">
        <v>3.79</v>
      </c>
      <c r="J14" s="16">
        <v>44835</v>
      </c>
    </row>
    <row r="15" spans="1:10" ht="39.75" customHeight="1" thickBot="1">
      <c r="A15" s="52" t="s">
        <v>20</v>
      </c>
      <c r="B15" s="41" t="s">
        <v>100</v>
      </c>
      <c r="C15" s="65" t="s">
        <v>122</v>
      </c>
      <c r="D15" s="65" t="s">
        <v>122</v>
      </c>
      <c r="E15" s="55" t="s">
        <v>3</v>
      </c>
      <c r="F15" s="63" t="s">
        <v>3</v>
      </c>
      <c r="G15" s="33" t="s">
        <v>3</v>
      </c>
      <c r="H15" s="14">
        <v>1400</v>
      </c>
      <c r="I15" s="14">
        <v>2.06</v>
      </c>
      <c r="J15" s="16"/>
    </row>
    <row r="16" spans="1:10" ht="43.5" customHeight="1" thickBot="1">
      <c r="A16" s="12" t="s">
        <v>20</v>
      </c>
      <c r="B16" s="13" t="s">
        <v>100</v>
      </c>
      <c r="C16" s="41" t="s">
        <v>101</v>
      </c>
      <c r="D16" s="41" t="s">
        <v>101</v>
      </c>
      <c r="E16" s="19" t="s">
        <v>3</v>
      </c>
      <c r="F16" s="21" t="s">
        <v>3</v>
      </c>
      <c r="G16" s="19" t="s">
        <v>3</v>
      </c>
      <c r="H16" s="14">
        <v>110</v>
      </c>
      <c r="I16" s="14">
        <v>195</v>
      </c>
      <c r="J16" s="16"/>
    </row>
    <row r="17" spans="1:10" ht="43.5" customHeight="1" thickBot="1">
      <c r="A17" s="12" t="s">
        <v>20</v>
      </c>
      <c r="B17" s="13" t="s">
        <v>100</v>
      </c>
      <c r="C17" s="13" t="s">
        <v>101</v>
      </c>
      <c r="D17" s="13" t="s">
        <v>101</v>
      </c>
      <c r="E17" s="19" t="s">
        <v>3</v>
      </c>
      <c r="F17" s="21" t="s">
        <v>3</v>
      </c>
      <c r="G17" s="19" t="s">
        <v>3</v>
      </c>
      <c r="H17" s="14">
        <v>13</v>
      </c>
      <c r="I17" s="14">
        <v>195</v>
      </c>
      <c r="J17" s="16"/>
    </row>
    <row r="18" spans="1:10" ht="43.5" customHeight="1" thickBot="1">
      <c r="A18" s="12" t="s">
        <v>20</v>
      </c>
      <c r="B18" s="13" t="s">
        <v>100</v>
      </c>
      <c r="C18" s="13" t="s">
        <v>101</v>
      </c>
      <c r="D18" s="13" t="s">
        <v>101</v>
      </c>
      <c r="E18" s="19" t="s">
        <v>3</v>
      </c>
      <c r="F18" s="21" t="s">
        <v>3</v>
      </c>
      <c r="G18" s="19" t="s">
        <v>3</v>
      </c>
      <c r="H18" s="14">
        <f>96-21</f>
        <v>75</v>
      </c>
      <c r="I18" s="14">
        <v>195</v>
      </c>
      <c r="J18" s="16"/>
    </row>
    <row r="19" spans="1:10" ht="43.5" customHeight="1" thickBot="1">
      <c r="A19" s="12" t="s">
        <v>20</v>
      </c>
      <c r="B19" s="13" t="s">
        <v>100</v>
      </c>
      <c r="C19" s="13" t="s">
        <v>118</v>
      </c>
      <c r="D19" s="13" t="s">
        <v>118</v>
      </c>
      <c r="E19" s="19" t="s">
        <v>22</v>
      </c>
      <c r="F19" s="21" t="s">
        <v>119</v>
      </c>
      <c r="G19" s="19" t="s">
        <v>22</v>
      </c>
      <c r="H19" s="14">
        <v>0</v>
      </c>
      <c r="I19" s="14">
        <v>14.5</v>
      </c>
      <c r="J19" s="16"/>
    </row>
    <row r="20" spans="1:10" ht="43.5" customHeight="1" thickBot="1">
      <c r="A20" s="12" t="s">
        <v>20</v>
      </c>
      <c r="B20" s="13" t="s">
        <v>100</v>
      </c>
      <c r="C20" s="13" t="s">
        <v>59</v>
      </c>
      <c r="D20" s="13" t="s">
        <v>59</v>
      </c>
      <c r="E20" s="19" t="s">
        <v>23</v>
      </c>
      <c r="F20" s="13" t="s">
        <v>58</v>
      </c>
      <c r="G20" s="19" t="s">
        <v>23</v>
      </c>
      <c r="H20" s="14">
        <v>780</v>
      </c>
      <c r="I20" s="14">
        <v>72</v>
      </c>
      <c r="J20" s="16">
        <v>44866</v>
      </c>
    </row>
    <row r="21" spans="1:10" ht="43.5" customHeight="1" thickBot="1">
      <c r="A21" s="12" t="s">
        <v>20</v>
      </c>
      <c r="B21" s="13" t="s">
        <v>100</v>
      </c>
      <c r="C21" s="13" t="s">
        <v>120</v>
      </c>
      <c r="D21" s="13" t="s">
        <v>120</v>
      </c>
      <c r="E21" s="19" t="s">
        <v>3</v>
      </c>
      <c r="F21" s="21" t="s">
        <v>3</v>
      </c>
      <c r="G21" s="19" t="s">
        <v>3</v>
      </c>
      <c r="H21" s="14">
        <v>750</v>
      </c>
      <c r="I21" s="14">
        <v>19.5</v>
      </c>
      <c r="J21" s="16"/>
    </row>
    <row r="22" spans="1:10" ht="43.5" customHeight="1" thickBot="1">
      <c r="A22" s="12" t="s">
        <v>20</v>
      </c>
      <c r="B22" s="13" t="s">
        <v>100</v>
      </c>
      <c r="C22" s="13" t="s">
        <v>121</v>
      </c>
      <c r="D22" s="13" t="s">
        <v>121</v>
      </c>
      <c r="E22" s="19" t="s">
        <v>23</v>
      </c>
      <c r="F22" s="13" t="s">
        <v>58</v>
      </c>
      <c r="G22" s="19" t="s">
        <v>23</v>
      </c>
      <c r="H22" s="14">
        <v>4460</v>
      </c>
      <c r="I22" s="14">
        <v>94</v>
      </c>
      <c r="J22" s="16">
        <v>44866</v>
      </c>
    </row>
    <row r="23" spans="1:10" ht="26.25" hidden="1" thickBot="1">
      <c r="A23" s="12" t="s">
        <v>20</v>
      </c>
      <c r="B23" s="13" t="s">
        <v>21</v>
      </c>
      <c r="C23" s="13" t="s">
        <v>31</v>
      </c>
      <c r="D23" s="13" t="s">
        <v>31</v>
      </c>
      <c r="E23" s="19" t="s">
        <v>22</v>
      </c>
      <c r="F23" s="13" t="s">
        <v>32</v>
      </c>
      <c r="G23" s="19" t="s">
        <v>22</v>
      </c>
      <c r="H23" s="14">
        <v>0</v>
      </c>
      <c r="I23" s="14">
        <v>0</v>
      </c>
      <c r="J23" s="16">
        <v>44774</v>
      </c>
    </row>
    <row r="24" spans="1:10" ht="39" thickBot="1">
      <c r="A24" s="12" t="s">
        <v>20</v>
      </c>
      <c r="B24" s="13" t="s">
        <v>107</v>
      </c>
      <c r="C24" s="13" t="s">
        <v>108</v>
      </c>
      <c r="D24" s="13" t="s">
        <v>108</v>
      </c>
      <c r="E24" s="19" t="s">
        <v>27</v>
      </c>
      <c r="F24" s="13" t="s">
        <v>27</v>
      </c>
      <c r="G24" s="19" t="s">
        <v>27</v>
      </c>
      <c r="H24" s="14">
        <v>3200</v>
      </c>
      <c r="I24" s="14">
        <v>5.95</v>
      </c>
      <c r="J24" s="16"/>
    </row>
    <row r="25" spans="1:10" ht="26.25" thickBot="1">
      <c r="A25" s="12" t="s">
        <v>20</v>
      </c>
      <c r="B25" s="13" t="s">
        <v>110</v>
      </c>
      <c r="C25" s="13" t="s">
        <v>113</v>
      </c>
      <c r="D25" s="13" t="s">
        <v>113</v>
      </c>
      <c r="E25" s="19" t="s">
        <v>23</v>
      </c>
      <c r="F25" s="21">
        <v>1</v>
      </c>
      <c r="G25" s="19" t="s">
        <v>23</v>
      </c>
      <c r="H25" s="14">
        <v>1350</v>
      </c>
      <c r="I25" s="14">
        <v>290</v>
      </c>
      <c r="J25" s="16">
        <v>45078</v>
      </c>
    </row>
    <row r="26" spans="1:10" ht="26.25" thickBot="1">
      <c r="A26" s="12" t="s">
        <v>20</v>
      </c>
      <c r="B26" s="13" t="s">
        <v>34</v>
      </c>
      <c r="C26" s="13" t="s">
        <v>61</v>
      </c>
      <c r="D26" s="13" t="s">
        <v>61</v>
      </c>
      <c r="E26" s="19" t="s">
        <v>23</v>
      </c>
      <c r="F26" s="13" t="s">
        <v>62</v>
      </c>
      <c r="G26" s="19" t="s">
        <v>23</v>
      </c>
      <c r="H26" s="14">
        <v>768</v>
      </c>
      <c r="I26" s="14">
        <v>12.74</v>
      </c>
      <c r="J26" s="16">
        <v>44774</v>
      </c>
    </row>
    <row r="27" spans="1:10" ht="26.25" hidden="1" thickBot="1">
      <c r="A27" s="12" t="s">
        <v>20</v>
      </c>
      <c r="B27" s="13" t="s">
        <v>21</v>
      </c>
      <c r="C27" s="13" t="s">
        <v>38</v>
      </c>
      <c r="D27" s="13" t="s">
        <v>38</v>
      </c>
      <c r="E27" s="19" t="s">
        <v>22</v>
      </c>
      <c r="F27" s="13" t="s">
        <v>39</v>
      </c>
      <c r="G27" s="19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20</v>
      </c>
      <c r="B28" s="13" t="s">
        <v>110</v>
      </c>
      <c r="C28" s="13" t="s">
        <v>123</v>
      </c>
      <c r="D28" s="13" t="s">
        <v>123</v>
      </c>
      <c r="E28" s="19" t="s">
        <v>23</v>
      </c>
      <c r="F28" s="13" t="s">
        <v>124</v>
      </c>
      <c r="G28" s="19" t="s">
        <v>23</v>
      </c>
      <c r="H28" s="14">
        <v>308</v>
      </c>
      <c r="I28" s="14">
        <v>134.36000000000001</v>
      </c>
      <c r="J28" s="16">
        <v>44682</v>
      </c>
    </row>
    <row r="29" spans="1:10" ht="26.25" thickBot="1">
      <c r="A29" s="12" t="s">
        <v>20</v>
      </c>
      <c r="B29" s="13" t="s">
        <v>34</v>
      </c>
      <c r="C29" s="13" t="s">
        <v>63</v>
      </c>
      <c r="D29" s="13" t="s">
        <v>63</v>
      </c>
      <c r="E29" s="19" t="s">
        <v>23</v>
      </c>
      <c r="F29" s="13" t="s">
        <v>62</v>
      </c>
      <c r="G29" s="19" t="s">
        <v>23</v>
      </c>
      <c r="H29" s="14">
        <v>48</v>
      </c>
      <c r="I29" s="14">
        <v>27.74</v>
      </c>
      <c r="J29" s="16">
        <v>44593</v>
      </c>
    </row>
    <row r="30" spans="1:10" ht="26.25" thickBot="1">
      <c r="A30" s="12" t="s">
        <v>20</v>
      </c>
      <c r="B30" s="13" t="s">
        <v>110</v>
      </c>
      <c r="C30" s="13" t="s">
        <v>125</v>
      </c>
      <c r="D30" s="13" t="s">
        <v>125</v>
      </c>
      <c r="E30" s="19" t="s">
        <v>103</v>
      </c>
      <c r="F30" s="19" t="s">
        <v>103</v>
      </c>
      <c r="G30" s="19" t="s">
        <v>103</v>
      </c>
      <c r="H30" s="14">
        <v>950</v>
      </c>
      <c r="I30" s="14">
        <v>7.41</v>
      </c>
      <c r="J30" s="16"/>
    </row>
    <row r="31" spans="1:10" ht="35.25" customHeight="1" thickBot="1">
      <c r="A31" s="12" t="s">
        <v>20</v>
      </c>
      <c r="B31" s="13" t="s">
        <v>110</v>
      </c>
      <c r="C31" s="13" t="s">
        <v>109</v>
      </c>
      <c r="D31" s="13" t="s">
        <v>109</v>
      </c>
      <c r="E31" s="19" t="s">
        <v>103</v>
      </c>
      <c r="F31" s="19" t="s">
        <v>103</v>
      </c>
      <c r="G31" s="19" t="s">
        <v>103</v>
      </c>
      <c r="H31" s="14">
        <v>4000</v>
      </c>
      <c r="I31" s="14">
        <v>7.41</v>
      </c>
      <c r="J31" s="16"/>
    </row>
    <row r="32" spans="1:10" ht="26.25" thickBot="1">
      <c r="A32" s="12" t="s">
        <v>20</v>
      </c>
      <c r="B32" s="40" t="s">
        <v>100</v>
      </c>
      <c r="C32" s="13" t="s">
        <v>109</v>
      </c>
      <c r="D32" s="13" t="s">
        <v>109</v>
      </c>
      <c r="E32" s="19" t="s">
        <v>103</v>
      </c>
      <c r="F32" s="19" t="s">
        <v>103</v>
      </c>
      <c r="G32" s="19" t="s">
        <v>103</v>
      </c>
      <c r="H32" s="14">
        <v>5000</v>
      </c>
      <c r="I32" s="14">
        <v>15.2</v>
      </c>
      <c r="J32" s="16"/>
    </row>
    <row r="33" spans="1:10" ht="26.25" thickBot="1">
      <c r="A33" s="12" t="s">
        <v>20</v>
      </c>
      <c r="B33" s="40" t="s">
        <v>100</v>
      </c>
      <c r="C33" s="40" t="s">
        <v>102</v>
      </c>
      <c r="D33" s="40" t="s">
        <v>102</v>
      </c>
      <c r="E33" s="14" t="s">
        <v>103</v>
      </c>
      <c r="F33" s="14" t="s">
        <v>103</v>
      </c>
      <c r="G33" s="14" t="s">
        <v>103</v>
      </c>
      <c r="H33" s="14">
        <v>3000</v>
      </c>
      <c r="I33" s="14">
        <v>5.5</v>
      </c>
      <c r="J33" s="16">
        <v>44640</v>
      </c>
    </row>
    <row r="34" spans="1:10" ht="26.25" thickBot="1">
      <c r="A34" s="12" t="s">
        <v>20</v>
      </c>
      <c r="B34" s="13" t="s">
        <v>21</v>
      </c>
      <c r="C34" s="13" t="s">
        <v>41</v>
      </c>
      <c r="D34" s="13" t="s">
        <v>41</v>
      </c>
      <c r="E34" s="19" t="s">
        <v>27</v>
      </c>
      <c r="F34" s="13" t="s">
        <v>27</v>
      </c>
      <c r="G34" s="19" t="s">
        <v>27</v>
      </c>
      <c r="H34" s="14">
        <v>793</v>
      </c>
      <c r="I34" s="14">
        <v>9.58</v>
      </c>
      <c r="J34" s="16">
        <v>45352</v>
      </c>
    </row>
    <row r="35" spans="1:10" ht="26.25" thickBot="1">
      <c r="A35" s="51" t="s">
        <v>20</v>
      </c>
      <c r="B35" s="31" t="s">
        <v>34</v>
      </c>
      <c r="C35" s="31" t="s">
        <v>46</v>
      </c>
      <c r="D35" s="31" t="s">
        <v>46</v>
      </c>
      <c r="E35" s="42" t="s">
        <v>23</v>
      </c>
      <c r="F35" s="43">
        <v>0.96</v>
      </c>
      <c r="G35" s="42" t="s">
        <v>23</v>
      </c>
      <c r="H35" s="35">
        <v>900</v>
      </c>
      <c r="I35" s="35">
        <v>20.51</v>
      </c>
      <c r="J35" s="37">
        <v>45886</v>
      </c>
    </row>
    <row r="36" spans="1:10" ht="51.75" thickBot="1">
      <c r="A36" s="53" t="s">
        <v>20</v>
      </c>
      <c r="B36" s="54" t="s">
        <v>100</v>
      </c>
      <c r="C36" s="53" t="s">
        <v>117</v>
      </c>
      <c r="D36" s="53" t="s">
        <v>117</v>
      </c>
      <c r="E36" s="55" t="s">
        <v>27</v>
      </c>
      <c r="F36" s="53" t="s">
        <v>27</v>
      </c>
      <c r="G36" s="55" t="s">
        <v>27</v>
      </c>
      <c r="H36" s="56">
        <v>54</v>
      </c>
      <c r="I36" s="56">
        <v>276</v>
      </c>
      <c r="J36" s="38"/>
    </row>
    <row r="37" spans="1:10" ht="39" thickBot="1">
      <c r="A37" s="52" t="s">
        <v>20</v>
      </c>
      <c r="B37" s="44" t="s">
        <v>100</v>
      </c>
      <c r="C37" s="45" t="s">
        <v>104</v>
      </c>
      <c r="D37" s="45" t="s">
        <v>104</v>
      </c>
      <c r="E37" s="46" t="s">
        <v>27</v>
      </c>
      <c r="F37" s="41" t="s">
        <v>27</v>
      </c>
      <c r="G37" s="47" t="s">
        <v>27</v>
      </c>
      <c r="H37" s="48"/>
      <c r="I37" s="49">
        <v>3.05</v>
      </c>
      <c r="J37" s="50">
        <v>45748</v>
      </c>
    </row>
    <row r="38" spans="1:10" ht="39" thickBot="1">
      <c r="A38" s="12" t="s">
        <v>20</v>
      </c>
      <c r="B38" s="30" t="s">
        <v>100</v>
      </c>
      <c r="C38" s="32" t="s">
        <v>105</v>
      </c>
      <c r="D38" s="32" t="s">
        <v>105</v>
      </c>
      <c r="E38" s="33" t="s">
        <v>27</v>
      </c>
      <c r="F38" s="13" t="s">
        <v>27</v>
      </c>
      <c r="G38" s="34" t="s">
        <v>27</v>
      </c>
      <c r="H38" s="36">
        <v>2800</v>
      </c>
      <c r="I38" s="39">
        <v>3.2</v>
      </c>
      <c r="J38" s="38">
        <v>45839</v>
      </c>
    </row>
    <row r="39" spans="1:10" ht="26.25" thickBot="1">
      <c r="A39" s="12" t="s">
        <v>20</v>
      </c>
      <c r="B39" s="30" t="s">
        <v>100</v>
      </c>
      <c r="C39" s="32" t="s">
        <v>115</v>
      </c>
      <c r="D39" s="32" t="s">
        <v>115</v>
      </c>
      <c r="E39" s="33" t="s">
        <v>27</v>
      </c>
      <c r="F39" s="13" t="s">
        <v>27</v>
      </c>
      <c r="G39" s="34" t="s">
        <v>27</v>
      </c>
      <c r="H39" s="36">
        <v>6400</v>
      </c>
      <c r="I39" s="39">
        <v>1.6</v>
      </c>
      <c r="J39" s="38">
        <v>45839</v>
      </c>
    </row>
    <row r="40" spans="1:10" ht="26.25" thickBot="1">
      <c r="A40" s="12" t="s">
        <v>20</v>
      </c>
      <c r="B40" s="30" t="s">
        <v>100</v>
      </c>
      <c r="C40" s="32" t="s">
        <v>106</v>
      </c>
      <c r="D40" s="32" t="s">
        <v>106</v>
      </c>
      <c r="E40" s="33" t="s">
        <v>27</v>
      </c>
      <c r="F40" s="13" t="s">
        <v>27</v>
      </c>
      <c r="G40" s="34" t="s">
        <v>27</v>
      </c>
      <c r="H40" s="36">
        <v>3000</v>
      </c>
      <c r="I40" s="39">
        <v>1.5</v>
      </c>
      <c r="J40" s="38">
        <v>45839</v>
      </c>
    </row>
    <row r="41" spans="1:10">
      <c r="C41" s="29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48"/>
  <dimension ref="A1:J45"/>
  <sheetViews>
    <sheetView topLeftCell="A8" workbookViewId="0">
      <selection activeCell="I16" sqref="I16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44229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9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126</v>
      </c>
      <c r="B7" s="13" t="s">
        <v>100</v>
      </c>
      <c r="C7" s="21" t="s">
        <v>111</v>
      </c>
      <c r="D7" s="21" t="s">
        <v>111</v>
      </c>
      <c r="E7" s="14" t="s">
        <v>23</v>
      </c>
      <c r="F7" s="14" t="s">
        <v>112</v>
      </c>
      <c r="G7" s="14" t="s">
        <v>23</v>
      </c>
      <c r="H7" s="14"/>
      <c r="I7" s="14">
        <v>275</v>
      </c>
      <c r="J7" s="16">
        <v>44774</v>
      </c>
    </row>
    <row r="8" spans="1:10" ht="27.75" customHeight="1" thickBot="1">
      <c r="A8" s="12" t="s">
        <v>126</v>
      </c>
      <c r="B8" s="13" t="s">
        <v>100</v>
      </c>
      <c r="C8" s="21" t="s">
        <v>111</v>
      </c>
      <c r="D8" s="21" t="s">
        <v>111</v>
      </c>
      <c r="E8" s="14" t="s">
        <v>23</v>
      </c>
      <c r="F8" s="14" t="s">
        <v>112</v>
      </c>
      <c r="G8" s="14" t="s">
        <v>23</v>
      </c>
      <c r="H8" s="14"/>
      <c r="I8" s="14">
        <v>255.2</v>
      </c>
      <c r="J8" s="16">
        <v>44805</v>
      </c>
    </row>
    <row r="9" spans="1:10" ht="27.75" customHeight="1" thickBot="1">
      <c r="A9" s="12" t="s">
        <v>126</v>
      </c>
      <c r="B9" s="13" t="s">
        <v>100</v>
      </c>
      <c r="C9" s="21" t="s">
        <v>111</v>
      </c>
      <c r="D9" s="21" t="s">
        <v>111</v>
      </c>
      <c r="E9" s="14" t="s">
        <v>23</v>
      </c>
      <c r="F9" s="14" t="s">
        <v>112</v>
      </c>
      <c r="G9" s="14" t="s">
        <v>23</v>
      </c>
      <c r="H9" s="14">
        <v>260</v>
      </c>
      <c r="I9" s="14">
        <v>255.2</v>
      </c>
      <c r="J9" s="16"/>
    </row>
    <row r="10" spans="1:10" ht="27.75" customHeight="1" thickBot="1">
      <c r="A10" s="12" t="s">
        <v>126</v>
      </c>
      <c r="B10" s="13" t="s">
        <v>100</v>
      </c>
      <c r="C10" s="21" t="s">
        <v>131</v>
      </c>
      <c r="D10" s="21" t="s">
        <v>131</v>
      </c>
      <c r="E10" s="14" t="s">
        <v>23</v>
      </c>
      <c r="F10" s="14" t="s">
        <v>24</v>
      </c>
      <c r="G10" s="14" t="s">
        <v>23</v>
      </c>
      <c r="H10" s="14">
        <v>500</v>
      </c>
      <c r="I10" s="14">
        <v>83.49</v>
      </c>
      <c r="J10" s="16">
        <v>45261</v>
      </c>
    </row>
    <row r="11" spans="1:10" ht="26.25" thickBot="1">
      <c r="A11" s="12" t="s">
        <v>126</v>
      </c>
      <c r="B11" s="13" t="s">
        <v>34</v>
      </c>
      <c r="C11" s="13" t="s">
        <v>71</v>
      </c>
      <c r="D11" s="13" t="s">
        <v>71</v>
      </c>
      <c r="E11" s="14" t="s">
        <v>23</v>
      </c>
      <c r="F11" s="14" t="s">
        <v>72</v>
      </c>
      <c r="G11" s="14" t="s">
        <v>23</v>
      </c>
      <c r="H11" s="14">
        <v>60</v>
      </c>
      <c r="I11" s="14">
        <v>13.65</v>
      </c>
      <c r="J11" s="16">
        <v>44958</v>
      </c>
    </row>
    <row r="12" spans="1:10" ht="38.25" customHeight="1" thickBot="1">
      <c r="A12" s="12" t="s">
        <v>126</v>
      </c>
      <c r="B12" s="13" t="s">
        <v>100</v>
      </c>
      <c r="C12" s="13" t="s">
        <v>99</v>
      </c>
      <c r="D12" s="13" t="s">
        <v>99</v>
      </c>
      <c r="E12" s="14" t="s">
        <v>3</v>
      </c>
      <c r="F12" s="14" t="s">
        <v>3</v>
      </c>
      <c r="G12" s="14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64" t="s">
        <v>100</v>
      </c>
      <c r="C13" s="31" t="s">
        <v>99</v>
      </c>
      <c r="D13" s="31" t="s">
        <v>99</v>
      </c>
      <c r="E13" s="35" t="s">
        <v>3</v>
      </c>
      <c r="F13" s="35" t="s">
        <v>3</v>
      </c>
      <c r="G13" s="14" t="s">
        <v>3</v>
      </c>
      <c r="H13" s="14">
        <v>61</v>
      </c>
      <c r="I13" s="14">
        <v>372</v>
      </c>
      <c r="J13" s="16"/>
    </row>
    <row r="14" spans="1:10" ht="42.75" customHeight="1" thickBot="1">
      <c r="A14" s="12" t="s">
        <v>126</v>
      </c>
      <c r="B14" s="53" t="s">
        <v>100</v>
      </c>
      <c r="C14" s="53" t="s">
        <v>99</v>
      </c>
      <c r="D14" s="53" t="s">
        <v>99</v>
      </c>
      <c r="E14" s="56" t="s">
        <v>3</v>
      </c>
      <c r="F14" s="56" t="s">
        <v>3</v>
      </c>
      <c r="G14" s="66" t="s">
        <v>3</v>
      </c>
      <c r="H14" s="14">
        <v>96</v>
      </c>
      <c r="I14" s="14">
        <v>372</v>
      </c>
      <c r="J14" s="16"/>
    </row>
    <row r="15" spans="1:10" ht="36.75" customHeight="1" thickBot="1">
      <c r="A15" s="12" t="s">
        <v>126</v>
      </c>
      <c r="B15" s="41" t="s">
        <v>100</v>
      </c>
      <c r="C15" s="61" t="s">
        <v>114</v>
      </c>
      <c r="D15" s="61" t="s">
        <v>114</v>
      </c>
      <c r="E15" s="67" t="s">
        <v>22</v>
      </c>
      <c r="F15" s="68" t="s">
        <v>116</v>
      </c>
      <c r="G15" s="66" t="s">
        <v>22</v>
      </c>
      <c r="H15" s="14">
        <v>1000</v>
      </c>
      <c r="I15" s="14">
        <v>3.1</v>
      </c>
      <c r="J15" s="16">
        <v>44835</v>
      </c>
    </row>
    <row r="16" spans="1:10" ht="39.75" customHeight="1" thickBot="1">
      <c r="A16" s="12" t="s">
        <v>126</v>
      </c>
      <c r="B16" s="41" t="s">
        <v>100</v>
      </c>
      <c r="C16" s="65" t="s">
        <v>122</v>
      </c>
      <c r="D16" s="65" t="s">
        <v>122</v>
      </c>
      <c r="E16" s="56" t="s">
        <v>3</v>
      </c>
      <c r="F16" s="56" t="s">
        <v>3</v>
      </c>
      <c r="G16" s="66" t="s">
        <v>3</v>
      </c>
      <c r="H16" s="14">
        <v>1400</v>
      </c>
      <c r="I16" s="14">
        <v>2.06</v>
      </c>
      <c r="J16" s="16"/>
    </row>
    <row r="17" spans="1:10" ht="43.5" customHeight="1" thickBot="1">
      <c r="A17" s="12" t="s">
        <v>126</v>
      </c>
      <c r="B17" s="13" t="s">
        <v>100</v>
      </c>
      <c r="C17" s="41" t="s">
        <v>101</v>
      </c>
      <c r="D17" s="41" t="s">
        <v>101</v>
      </c>
      <c r="E17" s="14" t="s">
        <v>3</v>
      </c>
      <c r="F17" s="14" t="s">
        <v>3</v>
      </c>
      <c r="G17" s="14" t="s">
        <v>3</v>
      </c>
      <c r="H17" s="14">
        <v>110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100</v>
      </c>
      <c r="C18" s="13" t="s">
        <v>101</v>
      </c>
      <c r="D18" s="13" t="s">
        <v>101</v>
      </c>
      <c r="E18" s="14" t="s">
        <v>3</v>
      </c>
      <c r="F18" s="14" t="s">
        <v>3</v>
      </c>
      <c r="G18" s="14" t="s">
        <v>3</v>
      </c>
      <c r="H18" s="14"/>
      <c r="I18" s="14">
        <v>195</v>
      </c>
      <c r="J18" s="16"/>
    </row>
    <row r="19" spans="1:10" ht="43.5" customHeight="1" thickBot="1">
      <c r="A19" s="12" t="s">
        <v>126</v>
      </c>
      <c r="B19" s="13" t="s">
        <v>100</v>
      </c>
      <c r="C19" s="13" t="s">
        <v>101</v>
      </c>
      <c r="D19" s="13" t="s">
        <v>101</v>
      </c>
      <c r="E19" s="14" t="s">
        <v>3</v>
      </c>
      <c r="F19" s="14" t="s">
        <v>3</v>
      </c>
      <c r="G19" s="14" t="s">
        <v>3</v>
      </c>
      <c r="H19" s="14">
        <v>74</v>
      </c>
      <c r="I19" s="14">
        <v>195</v>
      </c>
      <c r="J19" s="16"/>
    </row>
    <row r="20" spans="1:10" ht="43.5" customHeight="1" thickBot="1">
      <c r="A20" s="12" t="s">
        <v>126</v>
      </c>
      <c r="B20" s="13" t="s">
        <v>100</v>
      </c>
      <c r="C20" s="13" t="s">
        <v>118</v>
      </c>
      <c r="D20" s="13" t="s">
        <v>118</v>
      </c>
      <c r="E20" s="14" t="s">
        <v>22</v>
      </c>
      <c r="F20" s="14" t="s">
        <v>119</v>
      </c>
      <c r="G20" s="14" t="s">
        <v>22</v>
      </c>
      <c r="H20" s="14">
        <v>0</v>
      </c>
      <c r="I20" s="14">
        <v>14.5</v>
      </c>
      <c r="J20" s="16"/>
    </row>
    <row r="21" spans="1:10" ht="43.5" customHeight="1" thickBot="1">
      <c r="A21" s="12" t="s">
        <v>126</v>
      </c>
      <c r="B21" s="13" t="s">
        <v>100</v>
      </c>
      <c r="C21" s="13" t="s">
        <v>59</v>
      </c>
      <c r="D21" s="13" t="s">
        <v>59</v>
      </c>
      <c r="E21" s="14" t="s">
        <v>23</v>
      </c>
      <c r="F21" s="14" t="s">
        <v>58</v>
      </c>
      <c r="G21" s="14" t="s">
        <v>23</v>
      </c>
      <c r="H21" s="14">
        <v>780</v>
      </c>
      <c r="I21" s="14">
        <v>72</v>
      </c>
      <c r="J21" s="16">
        <v>44866</v>
      </c>
    </row>
    <row r="22" spans="1:10" ht="43.5" customHeight="1" thickBot="1">
      <c r="A22" s="12" t="s">
        <v>126</v>
      </c>
      <c r="B22" s="13" t="s">
        <v>100</v>
      </c>
      <c r="C22" s="13" t="s">
        <v>120</v>
      </c>
      <c r="D22" s="13" t="s">
        <v>120</v>
      </c>
      <c r="E22" s="14" t="s">
        <v>3</v>
      </c>
      <c r="F22" s="14" t="s">
        <v>3</v>
      </c>
      <c r="G22" s="14" t="s">
        <v>3</v>
      </c>
      <c r="H22" s="14">
        <v>750</v>
      </c>
      <c r="I22" s="14">
        <v>19.5</v>
      </c>
      <c r="J22" s="16"/>
    </row>
    <row r="23" spans="1:10" ht="43.5" customHeight="1" thickBot="1">
      <c r="A23" s="12" t="s">
        <v>126</v>
      </c>
      <c r="B23" s="13" t="s">
        <v>100</v>
      </c>
      <c r="C23" s="13" t="s">
        <v>121</v>
      </c>
      <c r="D23" s="13" t="s">
        <v>121</v>
      </c>
      <c r="E23" s="14" t="s">
        <v>23</v>
      </c>
      <c r="F23" s="14" t="s">
        <v>58</v>
      </c>
      <c r="G23" s="14" t="s">
        <v>23</v>
      </c>
      <c r="H23" s="14">
        <v>4460</v>
      </c>
      <c r="I23" s="14">
        <v>94</v>
      </c>
      <c r="J23" s="16">
        <v>44866</v>
      </c>
    </row>
    <row r="24" spans="1:10" ht="26.25" hidden="1" thickBot="1">
      <c r="A24" s="12" t="s">
        <v>126</v>
      </c>
      <c r="B24" s="13" t="s">
        <v>21</v>
      </c>
      <c r="C24" s="13" t="s">
        <v>31</v>
      </c>
      <c r="D24" s="13" t="s">
        <v>31</v>
      </c>
      <c r="E24" s="14" t="s">
        <v>22</v>
      </c>
      <c r="F24" s="14" t="s">
        <v>32</v>
      </c>
      <c r="G24" s="14" t="s">
        <v>22</v>
      </c>
      <c r="H24" s="14">
        <v>0</v>
      </c>
      <c r="I24" s="14">
        <v>0</v>
      </c>
      <c r="J24" s="16">
        <v>44774</v>
      </c>
    </row>
    <row r="25" spans="1:10" ht="39" thickBot="1">
      <c r="A25" s="12" t="s">
        <v>126</v>
      </c>
      <c r="B25" s="13" t="s">
        <v>107</v>
      </c>
      <c r="C25" s="13" t="s">
        <v>108</v>
      </c>
      <c r="D25" s="13" t="s">
        <v>108</v>
      </c>
      <c r="E25" s="14" t="s">
        <v>27</v>
      </c>
      <c r="F25" s="14" t="s">
        <v>27</v>
      </c>
      <c r="G25" s="14" t="s">
        <v>27</v>
      </c>
      <c r="H25" s="14">
        <v>2650</v>
      </c>
      <c r="I25" s="14">
        <v>5.95</v>
      </c>
      <c r="J25" s="16"/>
    </row>
    <row r="26" spans="1:10" ht="26.25" thickBot="1">
      <c r="A26" s="12" t="s">
        <v>126</v>
      </c>
      <c r="B26" s="13" t="s">
        <v>110</v>
      </c>
      <c r="C26" s="13" t="s">
        <v>113</v>
      </c>
      <c r="D26" s="13" t="s">
        <v>113</v>
      </c>
      <c r="E26" s="14" t="s">
        <v>23</v>
      </c>
      <c r="F26" s="14">
        <v>1</v>
      </c>
      <c r="G26" s="14" t="s">
        <v>23</v>
      </c>
      <c r="H26" s="14">
        <v>1350</v>
      </c>
      <c r="I26" s="14">
        <v>290</v>
      </c>
      <c r="J26" s="16">
        <v>45078</v>
      </c>
    </row>
    <row r="27" spans="1:10" ht="26.25" thickBot="1">
      <c r="A27" s="12" t="s">
        <v>126</v>
      </c>
      <c r="B27" s="13" t="s">
        <v>34</v>
      </c>
      <c r="C27" s="13" t="s">
        <v>61</v>
      </c>
      <c r="D27" s="13" t="s">
        <v>61</v>
      </c>
      <c r="E27" s="14" t="s">
        <v>23</v>
      </c>
      <c r="F27" s="14" t="s">
        <v>62</v>
      </c>
      <c r="G27" s="14" t="s">
        <v>23</v>
      </c>
      <c r="H27" s="14">
        <v>768</v>
      </c>
      <c r="I27" s="14">
        <v>12.74</v>
      </c>
      <c r="J27" s="16">
        <v>44774</v>
      </c>
    </row>
    <row r="28" spans="1:10" ht="26.25" hidden="1" thickBot="1">
      <c r="A28" s="12" t="s">
        <v>126</v>
      </c>
      <c r="B28" s="13" t="s">
        <v>21</v>
      </c>
      <c r="C28" s="13" t="s">
        <v>38</v>
      </c>
      <c r="D28" s="13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13" t="s">
        <v>123</v>
      </c>
      <c r="D29" s="13" t="s">
        <v>123</v>
      </c>
      <c r="E29" s="14" t="s">
        <v>23</v>
      </c>
      <c r="F29" s="14" t="s">
        <v>124</v>
      </c>
      <c r="G29" s="14" t="s">
        <v>23</v>
      </c>
      <c r="H29" s="14">
        <v>380</v>
      </c>
      <c r="I29" s="14">
        <v>134.36000000000001</v>
      </c>
      <c r="J29" s="16">
        <v>44682</v>
      </c>
    </row>
    <row r="30" spans="1:10" ht="26.25" thickBot="1">
      <c r="A30" s="12" t="s">
        <v>126</v>
      </c>
      <c r="B30" s="13" t="s">
        <v>34</v>
      </c>
      <c r="C30" s="13" t="s">
        <v>63</v>
      </c>
      <c r="D30" s="13" t="s">
        <v>63</v>
      </c>
      <c r="E30" s="14" t="s">
        <v>23</v>
      </c>
      <c r="F30" s="14" t="s">
        <v>62</v>
      </c>
      <c r="G30" s="14" t="s">
        <v>23</v>
      </c>
      <c r="H30" s="14">
        <v>48</v>
      </c>
      <c r="I30" s="14">
        <v>27.74</v>
      </c>
      <c r="J30" s="16">
        <v>44593</v>
      </c>
    </row>
    <row r="31" spans="1:10" ht="26.25" thickBot="1">
      <c r="A31" s="12" t="s">
        <v>126</v>
      </c>
      <c r="B31" s="13" t="s">
        <v>110</v>
      </c>
      <c r="C31" s="13" t="s">
        <v>125</v>
      </c>
      <c r="D31" s="13" t="s">
        <v>125</v>
      </c>
      <c r="E31" s="14" t="s">
        <v>103</v>
      </c>
      <c r="F31" s="14" t="s">
        <v>103</v>
      </c>
      <c r="G31" s="14" t="s">
        <v>103</v>
      </c>
      <c r="H31" s="14">
        <v>950</v>
      </c>
      <c r="I31" s="14">
        <v>7.41</v>
      </c>
      <c r="J31" s="16"/>
    </row>
    <row r="32" spans="1:10" ht="35.25" customHeight="1" thickBot="1">
      <c r="A32" s="12" t="s">
        <v>126</v>
      </c>
      <c r="B32" s="13" t="s">
        <v>110</v>
      </c>
      <c r="C32" s="13" t="s">
        <v>109</v>
      </c>
      <c r="D32" s="13" t="s">
        <v>109</v>
      </c>
      <c r="E32" s="14" t="s">
        <v>103</v>
      </c>
      <c r="F32" s="14" t="s">
        <v>103</v>
      </c>
      <c r="G32" s="14" t="s">
        <v>103</v>
      </c>
      <c r="H32" s="14">
        <v>4000</v>
      </c>
      <c r="I32" s="14">
        <v>7.41</v>
      </c>
      <c r="J32" s="16"/>
    </row>
    <row r="33" spans="1:10" ht="26.25" thickBot="1">
      <c r="A33" s="12" t="s">
        <v>126</v>
      </c>
      <c r="B33" s="40" t="s">
        <v>100</v>
      </c>
      <c r="C33" s="13" t="s">
        <v>109</v>
      </c>
      <c r="D33" s="13" t="s">
        <v>109</v>
      </c>
      <c r="E33" s="14" t="s">
        <v>103</v>
      </c>
      <c r="F33" s="14" t="s">
        <v>103</v>
      </c>
      <c r="G33" s="14" t="s">
        <v>103</v>
      </c>
      <c r="H33" s="14">
        <v>5000</v>
      </c>
      <c r="I33" s="14">
        <v>15.2</v>
      </c>
      <c r="J33" s="16"/>
    </row>
    <row r="34" spans="1:10" ht="26.25" thickBot="1">
      <c r="A34" s="12" t="s">
        <v>126</v>
      </c>
      <c r="B34" s="40" t="s">
        <v>100</v>
      </c>
      <c r="C34" s="40" t="s">
        <v>102</v>
      </c>
      <c r="D34" s="40" t="s">
        <v>102</v>
      </c>
      <c r="E34" s="14" t="s">
        <v>103</v>
      </c>
      <c r="F34" s="14" t="s">
        <v>103</v>
      </c>
      <c r="G34" s="14" t="s">
        <v>103</v>
      </c>
      <c r="H34" s="14">
        <v>3000</v>
      </c>
      <c r="I34" s="14">
        <v>5.5</v>
      </c>
      <c r="J34" s="16">
        <v>44640</v>
      </c>
    </row>
    <row r="35" spans="1:10" ht="26.25" thickBot="1">
      <c r="A35" s="12" t="s">
        <v>126</v>
      </c>
      <c r="B35" s="13" t="s">
        <v>21</v>
      </c>
      <c r="C35" s="13" t="s">
        <v>41</v>
      </c>
      <c r="D35" s="13" t="s">
        <v>41</v>
      </c>
      <c r="E35" s="14" t="s">
        <v>27</v>
      </c>
      <c r="F35" s="14" t="s">
        <v>27</v>
      </c>
      <c r="G35" s="14" t="s">
        <v>27</v>
      </c>
      <c r="H35" s="14">
        <v>793</v>
      </c>
      <c r="I35" s="14">
        <v>9.58</v>
      </c>
      <c r="J35" s="16">
        <v>45352</v>
      </c>
    </row>
    <row r="36" spans="1:10" ht="26.25" thickBot="1">
      <c r="A36" s="12" t="s">
        <v>126</v>
      </c>
      <c r="B36" s="31" t="s">
        <v>34</v>
      </c>
      <c r="C36" s="31" t="s">
        <v>46</v>
      </c>
      <c r="D36" s="31" t="s">
        <v>46</v>
      </c>
      <c r="E36" s="35" t="s">
        <v>23</v>
      </c>
      <c r="F36" s="69">
        <v>0.96</v>
      </c>
      <c r="G36" s="35" t="s">
        <v>23</v>
      </c>
      <c r="H36" s="35">
        <v>850</v>
      </c>
      <c r="I36" s="35">
        <v>20.51</v>
      </c>
      <c r="J36" s="37">
        <v>45886</v>
      </c>
    </row>
    <row r="37" spans="1:10" ht="51.75" thickBot="1">
      <c r="A37" s="12" t="s">
        <v>126</v>
      </c>
      <c r="B37" s="54" t="s">
        <v>100</v>
      </c>
      <c r="C37" s="53" t="s">
        <v>117</v>
      </c>
      <c r="D37" s="53" t="s">
        <v>117</v>
      </c>
      <c r="E37" s="56" t="s">
        <v>27</v>
      </c>
      <c r="F37" s="56" t="s">
        <v>27</v>
      </c>
      <c r="G37" s="56" t="s">
        <v>27</v>
      </c>
      <c r="H37" s="56">
        <v>54</v>
      </c>
      <c r="I37" s="56">
        <v>276</v>
      </c>
      <c r="J37" s="38"/>
    </row>
    <row r="38" spans="1:10" ht="26.25" thickBot="1">
      <c r="A38" s="12" t="s">
        <v>126</v>
      </c>
      <c r="B38" s="54" t="s">
        <v>100</v>
      </c>
      <c r="C38" s="57" t="s">
        <v>128</v>
      </c>
      <c r="D38" s="57" t="s">
        <v>128</v>
      </c>
      <c r="E38" s="56" t="s">
        <v>23</v>
      </c>
      <c r="F38" s="56" t="s">
        <v>119</v>
      </c>
      <c r="G38" s="56" t="s">
        <v>23</v>
      </c>
      <c r="H38" s="59">
        <v>1460</v>
      </c>
      <c r="I38" s="59">
        <v>93.46</v>
      </c>
      <c r="J38" s="50"/>
    </row>
    <row r="39" spans="1:10" ht="26.25" thickBot="1">
      <c r="A39" s="12" t="s">
        <v>126</v>
      </c>
      <c r="B39" s="54" t="s">
        <v>100</v>
      </c>
      <c r="C39" s="57" t="s">
        <v>129</v>
      </c>
      <c r="D39" s="57" t="s">
        <v>129</v>
      </c>
      <c r="E39" s="56" t="s">
        <v>22</v>
      </c>
      <c r="F39" s="56" t="s">
        <v>130</v>
      </c>
      <c r="G39" s="56" t="s">
        <v>22</v>
      </c>
      <c r="H39" s="59">
        <v>950</v>
      </c>
      <c r="I39" s="59">
        <v>1.91</v>
      </c>
      <c r="J39" s="50"/>
    </row>
    <row r="40" spans="1:10" ht="26.25" thickBot="1">
      <c r="A40" s="12" t="s">
        <v>126</v>
      </c>
      <c r="B40" s="54" t="s">
        <v>100</v>
      </c>
      <c r="C40" s="57" t="s">
        <v>127</v>
      </c>
      <c r="D40" s="57" t="s">
        <v>127</v>
      </c>
      <c r="E40" s="56" t="s">
        <v>23</v>
      </c>
      <c r="F40" s="56">
        <v>1</v>
      </c>
      <c r="G40" s="56" t="s">
        <v>23</v>
      </c>
      <c r="H40" s="59">
        <v>882</v>
      </c>
      <c r="I40" s="59">
        <v>22.48</v>
      </c>
      <c r="J40" s="50">
        <v>45231</v>
      </c>
    </row>
    <row r="41" spans="1:10" ht="39" thickBot="1">
      <c r="A41" s="12" t="s">
        <v>126</v>
      </c>
      <c r="B41" s="44" t="s">
        <v>100</v>
      </c>
      <c r="C41" s="45" t="s">
        <v>104</v>
      </c>
      <c r="D41" s="45" t="s">
        <v>104</v>
      </c>
      <c r="E41" s="67" t="s">
        <v>27</v>
      </c>
      <c r="F41" s="68" t="s">
        <v>27</v>
      </c>
      <c r="G41" s="70" t="s">
        <v>27</v>
      </c>
      <c r="H41" s="48"/>
      <c r="I41" s="49">
        <v>3.05</v>
      </c>
      <c r="J41" s="50">
        <v>45748</v>
      </c>
    </row>
    <row r="42" spans="1:10" ht="39" thickBot="1">
      <c r="A42" s="12" t="s">
        <v>126</v>
      </c>
      <c r="B42" s="30" t="s">
        <v>100</v>
      </c>
      <c r="C42" s="32" t="s">
        <v>105</v>
      </c>
      <c r="D42" s="32" t="s">
        <v>105</v>
      </c>
      <c r="E42" s="66" t="s">
        <v>27</v>
      </c>
      <c r="F42" s="14" t="s">
        <v>27</v>
      </c>
      <c r="G42" s="71" t="s">
        <v>27</v>
      </c>
      <c r="H42" s="36">
        <v>2800</v>
      </c>
      <c r="I42" s="39">
        <v>3.2</v>
      </c>
      <c r="J42" s="38">
        <v>45839</v>
      </c>
    </row>
    <row r="43" spans="1:10" ht="26.25" thickBot="1">
      <c r="A43" s="12" t="s">
        <v>126</v>
      </c>
      <c r="B43" s="30" t="s">
        <v>100</v>
      </c>
      <c r="C43" s="32" t="s">
        <v>115</v>
      </c>
      <c r="D43" s="32" t="s">
        <v>115</v>
      </c>
      <c r="E43" s="66" t="s">
        <v>27</v>
      </c>
      <c r="F43" s="14" t="s">
        <v>27</v>
      </c>
      <c r="G43" s="71" t="s">
        <v>27</v>
      </c>
      <c r="H43" s="36">
        <v>6400</v>
      </c>
      <c r="I43" s="39">
        <v>1.6</v>
      </c>
      <c r="J43" s="38">
        <v>45839</v>
      </c>
    </row>
    <row r="44" spans="1:10" ht="26.25" thickBot="1">
      <c r="A44" s="12" t="s">
        <v>126</v>
      </c>
      <c r="B44" s="30" t="s">
        <v>100</v>
      </c>
      <c r="C44" s="32" t="s">
        <v>106</v>
      </c>
      <c r="D44" s="32" t="s">
        <v>106</v>
      </c>
      <c r="E44" s="66" t="s">
        <v>27</v>
      </c>
      <c r="F44" s="14" t="s">
        <v>27</v>
      </c>
      <c r="G44" s="71" t="s">
        <v>27</v>
      </c>
      <c r="H44" s="36">
        <v>3000</v>
      </c>
      <c r="I44" s="39">
        <v>1.5</v>
      </c>
      <c r="J44" s="38">
        <v>45839</v>
      </c>
    </row>
    <row r="45" spans="1:10">
      <c r="C45" s="29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49"/>
  <dimension ref="A1:J45"/>
  <sheetViews>
    <sheetView workbookViewId="0">
      <selection activeCell="H41" sqref="H41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44236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9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126</v>
      </c>
      <c r="B7" s="13" t="s">
        <v>100</v>
      </c>
      <c r="C7" s="40" t="s">
        <v>111</v>
      </c>
      <c r="D7" s="40" t="s">
        <v>111</v>
      </c>
      <c r="E7" s="14" t="s">
        <v>23</v>
      </c>
      <c r="F7" s="14" t="s">
        <v>112</v>
      </c>
      <c r="G7" s="14" t="s">
        <v>23</v>
      </c>
      <c r="H7" s="14"/>
      <c r="I7" s="14">
        <v>275</v>
      </c>
      <c r="J7" s="16">
        <v>44774</v>
      </c>
    </row>
    <row r="8" spans="1:10" ht="27.75" customHeight="1" thickBot="1">
      <c r="A8" s="12" t="s">
        <v>126</v>
      </c>
      <c r="B8" s="13" t="s">
        <v>100</v>
      </c>
      <c r="C8" s="40" t="s">
        <v>111</v>
      </c>
      <c r="D8" s="40" t="s">
        <v>111</v>
      </c>
      <c r="E8" s="14" t="s">
        <v>23</v>
      </c>
      <c r="F8" s="14" t="s">
        <v>112</v>
      </c>
      <c r="G8" s="14" t="s">
        <v>23</v>
      </c>
      <c r="H8" s="14"/>
      <c r="I8" s="14">
        <v>255.2</v>
      </c>
      <c r="J8" s="16">
        <v>44805</v>
      </c>
    </row>
    <row r="9" spans="1:10" ht="27.75" customHeight="1" thickBot="1">
      <c r="A9" s="12" t="s">
        <v>126</v>
      </c>
      <c r="B9" s="13" t="s">
        <v>100</v>
      </c>
      <c r="C9" s="40" t="s">
        <v>111</v>
      </c>
      <c r="D9" s="40" t="s">
        <v>111</v>
      </c>
      <c r="E9" s="14" t="s">
        <v>23</v>
      </c>
      <c r="F9" s="14" t="s">
        <v>112</v>
      </c>
      <c r="G9" s="14" t="s">
        <v>23</v>
      </c>
      <c r="H9" s="14">
        <v>240</v>
      </c>
      <c r="I9" s="14">
        <v>255.2</v>
      </c>
      <c r="J9" s="16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420</v>
      </c>
      <c r="I10" s="14">
        <v>83.49</v>
      </c>
      <c r="J10" s="16">
        <v>45261</v>
      </c>
    </row>
    <row r="11" spans="1:10" ht="26.25" thickBot="1">
      <c r="A11" s="12" t="s">
        <v>126</v>
      </c>
      <c r="B11" s="13" t="s">
        <v>34</v>
      </c>
      <c r="C11" s="40" t="s">
        <v>71</v>
      </c>
      <c r="D11" s="40" t="s">
        <v>71</v>
      </c>
      <c r="E11" s="14" t="s">
        <v>23</v>
      </c>
      <c r="F11" s="14" t="s">
        <v>72</v>
      </c>
      <c r="G11" s="14" t="s">
        <v>23</v>
      </c>
      <c r="H11" s="14">
        <v>60</v>
      </c>
      <c r="I11" s="14">
        <v>13.65</v>
      </c>
      <c r="J11" s="16">
        <v>44958</v>
      </c>
    </row>
    <row r="12" spans="1:10" ht="38.25" customHeight="1" thickBot="1">
      <c r="A12" s="12" t="s">
        <v>126</v>
      </c>
      <c r="B12" s="13" t="s">
        <v>100</v>
      </c>
      <c r="C12" s="40" t="s">
        <v>99</v>
      </c>
      <c r="D12" s="40" t="s">
        <v>99</v>
      </c>
      <c r="E12" s="14" t="s">
        <v>3</v>
      </c>
      <c r="F12" s="14" t="s">
        <v>3</v>
      </c>
      <c r="G12" s="14" t="s">
        <v>3</v>
      </c>
      <c r="H12" s="14">
        <v>52</v>
      </c>
      <c r="I12" s="14">
        <v>372</v>
      </c>
      <c r="J12" s="16"/>
    </row>
    <row r="13" spans="1:10" ht="42.75" customHeight="1" thickBot="1">
      <c r="A13" s="12" t="s">
        <v>126</v>
      </c>
      <c r="B13" s="64" t="s">
        <v>100</v>
      </c>
      <c r="C13" s="72" t="s">
        <v>99</v>
      </c>
      <c r="D13" s="72" t="s">
        <v>99</v>
      </c>
      <c r="E13" s="35" t="s">
        <v>3</v>
      </c>
      <c r="F13" s="35" t="s">
        <v>3</v>
      </c>
      <c r="G13" s="14" t="s">
        <v>3</v>
      </c>
      <c r="H13" s="14">
        <v>60</v>
      </c>
      <c r="I13" s="14">
        <v>372</v>
      </c>
      <c r="J13" s="16"/>
    </row>
    <row r="14" spans="1:10" ht="42.75" customHeight="1" thickBot="1">
      <c r="A14" s="12" t="s">
        <v>126</v>
      </c>
      <c r="B14" s="53" t="s">
        <v>100</v>
      </c>
      <c r="C14" s="54" t="s">
        <v>99</v>
      </c>
      <c r="D14" s="54" t="s">
        <v>99</v>
      </c>
      <c r="E14" s="56" t="s">
        <v>3</v>
      </c>
      <c r="F14" s="56" t="s">
        <v>3</v>
      </c>
      <c r="G14" s="66" t="s">
        <v>3</v>
      </c>
      <c r="H14" s="14">
        <v>96</v>
      </c>
      <c r="I14" s="14">
        <v>372</v>
      </c>
      <c r="J14" s="16"/>
    </row>
    <row r="15" spans="1:10" ht="36.75" customHeight="1" thickBot="1">
      <c r="A15" s="12" t="s">
        <v>126</v>
      </c>
      <c r="B15" s="41" t="s">
        <v>100</v>
      </c>
      <c r="C15" s="73" t="s">
        <v>114</v>
      </c>
      <c r="D15" s="73" t="s">
        <v>114</v>
      </c>
      <c r="E15" s="67" t="s">
        <v>22</v>
      </c>
      <c r="F15" s="68" t="s">
        <v>116</v>
      </c>
      <c r="G15" s="66" t="s">
        <v>22</v>
      </c>
      <c r="H15" s="14">
        <v>800</v>
      </c>
      <c r="I15" s="14">
        <v>3.1</v>
      </c>
      <c r="J15" s="16">
        <v>44835</v>
      </c>
    </row>
    <row r="16" spans="1:10" ht="39.75" customHeight="1" thickBot="1">
      <c r="A16" s="12" t="s">
        <v>126</v>
      </c>
      <c r="B16" s="41" t="s">
        <v>100</v>
      </c>
      <c r="C16" s="74" t="s">
        <v>122</v>
      </c>
      <c r="D16" s="74" t="s">
        <v>122</v>
      </c>
      <c r="E16" s="56" t="s">
        <v>3</v>
      </c>
      <c r="F16" s="56" t="s">
        <v>3</v>
      </c>
      <c r="G16" s="66" t="s">
        <v>3</v>
      </c>
      <c r="H16" s="14">
        <v>1400</v>
      </c>
      <c r="I16" s="14">
        <v>2.06</v>
      </c>
      <c r="J16" s="16"/>
    </row>
    <row r="17" spans="1:10" ht="43.5" customHeight="1" thickBot="1">
      <c r="A17" s="12" t="s">
        <v>126</v>
      </c>
      <c r="B17" s="13" t="s">
        <v>100</v>
      </c>
      <c r="C17" s="75" t="s">
        <v>101</v>
      </c>
      <c r="D17" s="75" t="s">
        <v>101</v>
      </c>
      <c r="E17" s="14" t="s">
        <v>3</v>
      </c>
      <c r="F17" s="14" t="s">
        <v>3</v>
      </c>
      <c r="G17" s="14" t="s">
        <v>3</v>
      </c>
      <c r="H17" s="14">
        <v>110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100</v>
      </c>
      <c r="C18" s="40" t="s">
        <v>101</v>
      </c>
      <c r="D18" s="40" t="s">
        <v>101</v>
      </c>
      <c r="E18" s="14" t="s">
        <v>3</v>
      </c>
      <c r="F18" s="14" t="s">
        <v>3</v>
      </c>
      <c r="G18" s="14" t="s">
        <v>3</v>
      </c>
      <c r="H18" s="14"/>
      <c r="I18" s="14">
        <v>195</v>
      </c>
      <c r="J18" s="16"/>
    </row>
    <row r="19" spans="1:10" ht="43.5" customHeight="1" thickBot="1">
      <c r="A19" s="12" t="s">
        <v>126</v>
      </c>
      <c r="B19" s="13" t="s">
        <v>100</v>
      </c>
      <c r="C19" s="40" t="s">
        <v>101</v>
      </c>
      <c r="D19" s="40" t="s">
        <v>101</v>
      </c>
      <c r="E19" s="14" t="s">
        <v>3</v>
      </c>
      <c r="F19" s="14" t="s">
        <v>3</v>
      </c>
      <c r="G19" s="14" t="s">
        <v>3</v>
      </c>
      <c r="H19" s="14">
        <v>54</v>
      </c>
      <c r="I19" s="14">
        <v>195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118</v>
      </c>
      <c r="D20" s="40" t="s">
        <v>118</v>
      </c>
      <c r="E20" s="14" t="s">
        <v>22</v>
      </c>
      <c r="F20" s="14" t="s">
        <v>119</v>
      </c>
      <c r="G20" s="14" t="s">
        <v>22</v>
      </c>
      <c r="H20" s="14">
        <v>0</v>
      </c>
      <c r="I20" s="14">
        <v>14.5</v>
      </c>
      <c r="J20" s="16"/>
    </row>
    <row r="21" spans="1:10" ht="43.5" customHeight="1" thickBot="1">
      <c r="A21" s="12" t="s">
        <v>126</v>
      </c>
      <c r="B21" s="13" t="s">
        <v>100</v>
      </c>
      <c r="C21" s="40" t="s">
        <v>59</v>
      </c>
      <c r="D21" s="40" t="s">
        <v>59</v>
      </c>
      <c r="E21" s="14" t="s">
        <v>23</v>
      </c>
      <c r="F21" s="14" t="s">
        <v>58</v>
      </c>
      <c r="G21" s="14" t="s">
        <v>23</v>
      </c>
      <c r="H21" s="14">
        <v>780</v>
      </c>
      <c r="I21" s="14">
        <v>72</v>
      </c>
      <c r="J21" s="16">
        <v>44866</v>
      </c>
    </row>
    <row r="22" spans="1:10" ht="43.5" customHeight="1" thickBot="1">
      <c r="A22" s="12" t="s">
        <v>126</v>
      </c>
      <c r="B22" s="13" t="s">
        <v>100</v>
      </c>
      <c r="C22" s="40" t="s">
        <v>120</v>
      </c>
      <c r="D22" s="40" t="s">
        <v>120</v>
      </c>
      <c r="E22" s="14" t="s">
        <v>3</v>
      </c>
      <c r="F22" s="14" t="s">
        <v>3</v>
      </c>
      <c r="G22" s="14" t="s">
        <v>3</v>
      </c>
      <c r="H22" s="14">
        <v>550</v>
      </c>
      <c r="I22" s="14">
        <v>19.5</v>
      </c>
      <c r="J22" s="16"/>
    </row>
    <row r="23" spans="1:10" ht="43.5" customHeight="1" thickBot="1">
      <c r="A23" s="12" t="s">
        <v>126</v>
      </c>
      <c r="B23" s="13" t="s">
        <v>100</v>
      </c>
      <c r="C23" s="40" t="s">
        <v>121</v>
      </c>
      <c r="D23" s="40" t="s">
        <v>121</v>
      </c>
      <c r="E23" s="14" t="s">
        <v>23</v>
      </c>
      <c r="F23" s="14" t="s">
        <v>58</v>
      </c>
      <c r="G23" s="14" t="s">
        <v>23</v>
      </c>
      <c r="H23" s="14">
        <v>4340</v>
      </c>
      <c r="I23" s="14">
        <v>94</v>
      </c>
      <c r="J23" s="16">
        <v>44866</v>
      </c>
    </row>
    <row r="24" spans="1:10" ht="26.25" hidden="1" thickBot="1">
      <c r="A24" s="12" t="s">
        <v>126</v>
      </c>
      <c r="B24" s="13" t="s">
        <v>21</v>
      </c>
      <c r="C24" s="40" t="s">
        <v>31</v>
      </c>
      <c r="D24" s="40" t="s">
        <v>31</v>
      </c>
      <c r="E24" s="14" t="s">
        <v>22</v>
      </c>
      <c r="F24" s="14" t="s">
        <v>32</v>
      </c>
      <c r="G24" s="14" t="s">
        <v>22</v>
      </c>
      <c r="H24" s="14">
        <v>0</v>
      </c>
      <c r="I24" s="14">
        <v>0</v>
      </c>
      <c r="J24" s="16">
        <v>44774</v>
      </c>
    </row>
    <row r="25" spans="1:10" ht="39" thickBot="1">
      <c r="A25" s="12" t="s">
        <v>126</v>
      </c>
      <c r="B25" s="13" t="s">
        <v>107</v>
      </c>
      <c r="C25" s="40" t="s">
        <v>108</v>
      </c>
      <c r="D25" s="40" t="s">
        <v>108</v>
      </c>
      <c r="E25" s="14" t="s">
        <v>27</v>
      </c>
      <c r="F25" s="14" t="s">
        <v>27</v>
      </c>
      <c r="G25" s="14" t="s">
        <v>27</v>
      </c>
      <c r="H25" s="14">
        <v>1500</v>
      </c>
      <c r="I25" s="14">
        <v>5.95</v>
      </c>
      <c r="J25" s="16"/>
    </row>
    <row r="26" spans="1:10" ht="26.25" thickBot="1">
      <c r="A26" s="12" t="s">
        <v>126</v>
      </c>
      <c r="B26" s="13" t="s">
        <v>110</v>
      </c>
      <c r="C26" s="40" t="s">
        <v>113</v>
      </c>
      <c r="D26" s="40" t="s">
        <v>113</v>
      </c>
      <c r="E26" s="14" t="s">
        <v>23</v>
      </c>
      <c r="F26" s="14">
        <v>1</v>
      </c>
      <c r="G26" s="14" t="s">
        <v>23</v>
      </c>
      <c r="H26" s="14">
        <v>1350</v>
      </c>
      <c r="I26" s="14">
        <v>290</v>
      </c>
      <c r="J26" s="16">
        <v>45078</v>
      </c>
    </row>
    <row r="27" spans="1:10" ht="26.25" thickBot="1">
      <c r="A27" s="12" t="s">
        <v>126</v>
      </c>
      <c r="B27" s="13" t="s">
        <v>34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v>768</v>
      </c>
      <c r="I27" s="14">
        <v>12.74</v>
      </c>
      <c r="J27" s="16">
        <v>44774</v>
      </c>
    </row>
    <row r="28" spans="1:10" ht="26.2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123</v>
      </c>
      <c r="D29" s="40" t="s">
        <v>123</v>
      </c>
      <c r="E29" s="14" t="s">
        <v>23</v>
      </c>
      <c r="F29" s="14" t="s">
        <v>124</v>
      </c>
      <c r="G29" s="14" t="s">
        <v>23</v>
      </c>
      <c r="H29" s="14">
        <v>380</v>
      </c>
      <c r="I29" s="14">
        <v>134.36000000000001</v>
      </c>
      <c r="J29" s="16">
        <v>44682</v>
      </c>
    </row>
    <row r="30" spans="1:10" ht="26.25" thickBot="1">
      <c r="A30" s="12" t="s">
        <v>126</v>
      </c>
      <c r="B30" s="13" t="s">
        <v>34</v>
      </c>
      <c r="C30" s="40" t="s">
        <v>63</v>
      </c>
      <c r="D30" s="40" t="s">
        <v>63</v>
      </c>
      <c r="E30" s="14" t="s">
        <v>23</v>
      </c>
      <c r="F30" s="14" t="s">
        <v>62</v>
      </c>
      <c r="G30" s="14" t="s">
        <v>23</v>
      </c>
      <c r="H30" s="14">
        <v>48</v>
      </c>
      <c r="I30" s="14">
        <v>27.74</v>
      </c>
      <c r="J30" s="16">
        <v>44593</v>
      </c>
    </row>
    <row r="31" spans="1:10" ht="26.25" thickBot="1">
      <c r="A31" s="12" t="s">
        <v>126</v>
      </c>
      <c r="B31" s="13" t="s">
        <v>110</v>
      </c>
      <c r="C31" s="40" t="s">
        <v>125</v>
      </c>
      <c r="D31" s="40" t="s">
        <v>125</v>
      </c>
      <c r="E31" s="14" t="s">
        <v>103</v>
      </c>
      <c r="F31" s="14" t="s">
        <v>103</v>
      </c>
      <c r="G31" s="14" t="s">
        <v>103</v>
      </c>
      <c r="H31" s="14">
        <v>950</v>
      </c>
      <c r="I31" s="14">
        <v>7.41</v>
      </c>
      <c r="J31" s="16"/>
    </row>
    <row r="32" spans="1:10" ht="35.25" customHeight="1" thickBot="1">
      <c r="A32" s="12" t="s">
        <v>126</v>
      </c>
      <c r="B32" s="13" t="s">
        <v>110</v>
      </c>
      <c r="C32" s="40" t="s">
        <v>109</v>
      </c>
      <c r="D32" s="40" t="s">
        <v>109</v>
      </c>
      <c r="E32" s="14" t="s">
        <v>103</v>
      </c>
      <c r="F32" s="14" t="s">
        <v>103</v>
      </c>
      <c r="G32" s="14" t="s">
        <v>103</v>
      </c>
      <c r="H32" s="14">
        <v>3000</v>
      </c>
      <c r="I32" s="14">
        <v>7.41</v>
      </c>
      <c r="J32" s="16"/>
    </row>
    <row r="33" spans="1:10" ht="26.25" thickBot="1">
      <c r="A33" s="12" t="s">
        <v>126</v>
      </c>
      <c r="B33" s="40" t="s">
        <v>100</v>
      </c>
      <c r="C33" s="40" t="s">
        <v>109</v>
      </c>
      <c r="D33" s="40" t="s">
        <v>109</v>
      </c>
      <c r="E33" s="14" t="s">
        <v>103</v>
      </c>
      <c r="F33" s="14" t="s">
        <v>103</v>
      </c>
      <c r="G33" s="14" t="s">
        <v>103</v>
      </c>
      <c r="H33" s="14">
        <v>4000</v>
      </c>
      <c r="I33" s="14">
        <v>15.2</v>
      </c>
      <c r="J33" s="16"/>
    </row>
    <row r="34" spans="1:10" ht="26.25" thickBot="1">
      <c r="A34" s="12" t="s">
        <v>126</v>
      </c>
      <c r="B34" s="40" t="s">
        <v>100</v>
      </c>
      <c r="C34" s="40" t="s">
        <v>102</v>
      </c>
      <c r="D34" s="40" t="s">
        <v>102</v>
      </c>
      <c r="E34" s="14" t="s">
        <v>103</v>
      </c>
      <c r="F34" s="14" t="s">
        <v>103</v>
      </c>
      <c r="G34" s="14" t="s">
        <v>103</v>
      </c>
      <c r="H34" s="14">
        <v>3000</v>
      </c>
      <c r="I34" s="14">
        <v>5.5</v>
      </c>
      <c r="J34" s="16">
        <v>44640</v>
      </c>
    </row>
    <row r="35" spans="1:10" ht="26.25" thickBot="1">
      <c r="A35" s="12" t="s">
        <v>126</v>
      </c>
      <c r="B35" s="13" t="s">
        <v>21</v>
      </c>
      <c r="C35" s="40" t="s">
        <v>41</v>
      </c>
      <c r="D35" s="40" t="s">
        <v>41</v>
      </c>
      <c r="E35" s="14" t="s">
        <v>27</v>
      </c>
      <c r="F35" s="14" t="s">
        <v>27</v>
      </c>
      <c r="G35" s="14" t="s">
        <v>27</v>
      </c>
      <c r="H35" s="14">
        <v>793</v>
      </c>
      <c r="I35" s="14">
        <v>9.58</v>
      </c>
      <c r="J35" s="16">
        <v>45352</v>
      </c>
    </row>
    <row r="36" spans="1:10" ht="26.25" thickBot="1">
      <c r="A36" s="12" t="s">
        <v>126</v>
      </c>
      <c r="B36" s="31" t="s">
        <v>34</v>
      </c>
      <c r="C36" s="72" t="s">
        <v>46</v>
      </c>
      <c r="D36" s="72" t="s">
        <v>46</v>
      </c>
      <c r="E36" s="35" t="s">
        <v>23</v>
      </c>
      <c r="F36" s="69">
        <v>0.96</v>
      </c>
      <c r="G36" s="35" t="s">
        <v>23</v>
      </c>
      <c r="H36" s="35">
        <v>800</v>
      </c>
      <c r="I36" s="35">
        <v>20.51</v>
      </c>
      <c r="J36" s="37">
        <v>45886</v>
      </c>
    </row>
    <row r="37" spans="1:10" ht="51.75" thickBot="1">
      <c r="A37" s="12" t="s">
        <v>126</v>
      </c>
      <c r="B37" s="54" t="s">
        <v>100</v>
      </c>
      <c r="C37" s="54" t="s">
        <v>117</v>
      </c>
      <c r="D37" s="54" t="s">
        <v>117</v>
      </c>
      <c r="E37" s="56" t="s">
        <v>27</v>
      </c>
      <c r="F37" s="56" t="s">
        <v>27</v>
      </c>
      <c r="G37" s="56" t="s">
        <v>27</v>
      </c>
      <c r="H37" s="56">
        <v>54</v>
      </c>
      <c r="I37" s="56">
        <v>276</v>
      </c>
      <c r="J37" s="38"/>
    </row>
    <row r="38" spans="1:10" ht="26.25" thickBot="1">
      <c r="A38" s="12" t="s">
        <v>126</v>
      </c>
      <c r="B38" s="54" t="s">
        <v>100</v>
      </c>
      <c r="C38" s="58" t="s">
        <v>128</v>
      </c>
      <c r="D38" s="58" t="s">
        <v>128</v>
      </c>
      <c r="E38" s="56" t="s">
        <v>23</v>
      </c>
      <c r="F38" s="56" t="s">
        <v>119</v>
      </c>
      <c r="G38" s="56" t="s">
        <v>23</v>
      </c>
      <c r="H38" s="59">
        <v>1460</v>
      </c>
      <c r="I38" s="59">
        <v>93.46</v>
      </c>
      <c r="J38" s="50"/>
    </row>
    <row r="39" spans="1:10" ht="26.25" thickBot="1">
      <c r="A39" s="12" t="s">
        <v>126</v>
      </c>
      <c r="B39" s="54" t="s">
        <v>100</v>
      </c>
      <c r="C39" s="58" t="s">
        <v>129</v>
      </c>
      <c r="D39" s="58" t="s">
        <v>129</v>
      </c>
      <c r="E39" s="56" t="s">
        <v>22</v>
      </c>
      <c r="F39" s="56" t="s">
        <v>130</v>
      </c>
      <c r="G39" s="56" t="s">
        <v>22</v>
      </c>
      <c r="H39" s="59">
        <v>950</v>
      </c>
      <c r="I39" s="59">
        <v>1.91</v>
      </c>
      <c r="J39" s="50"/>
    </row>
    <row r="40" spans="1:10" ht="26.25" thickBot="1">
      <c r="A40" s="12" t="s">
        <v>126</v>
      </c>
      <c r="B40" s="54" t="s">
        <v>100</v>
      </c>
      <c r="C40" s="58" t="s">
        <v>127</v>
      </c>
      <c r="D40" s="58" t="s">
        <v>127</v>
      </c>
      <c r="E40" s="56" t="s">
        <v>23</v>
      </c>
      <c r="F40" s="56">
        <v>1</v>
      </c>
      <c r="G40" s="56" t="s">
        <v>23</v>
      </c>
      <c r="H40" s="59">
        <v>462</v>
      </c>
      <c r="I40" s="59">
        <v>22.48</v>
      </c>
      <c r="J40" s="50">
        <v>45231</v>
      </c>
    </row>
    <row r="41" spans="1:10" ht="39" thickBot="1">
      <c r="A41" s="12" t="s">
        <v>126</v>
      </c>
      <c r="B41" s="44" t="s">
        <v>100</v>
      </c>
      <c r="C41" s="76" t="s">
        <v>104</v>
      </c>
      <c r="D41" s="76" t="s">
        <v>104</v>
      </c>
      <c r="E41" s="67" t="s">
        <v>27</v>
      </c>
      <c r="F41" s="68" t="s">
        <v>27</v>
      </c>
      <c r="G41" s="70" t="s">
        <v>27</v>
      </c>
      <c r="H41" s="48"/>
      <c r="I41" s="49">
        <v>3.05</v>
      </c>
      <c r="J41" s="50">
        <v>45748</v>
      </c>
    </row>
    <row r="42" spans="1:10" ht="39" thickBot="1">
      <c r="A42" s="12" t="s">
        <v>126</v>
      </c>
      <c r="B42" s="30" t="s">
        <v>100</v>
      </c>
      <c r="C42" s="77" t="s">
        <v>105</v>
      </c>
      <c r="D42" s="77" t="s">
        <v>105</v>
      </c>
      <c r="E42" s="66" t="s">
        <v>27</v>
      </c>
      <c r="F42" s="14" t="s">
        <v>27</v>
      </c>
      <c r="G42" s="71" t="s">
        <v>27</v>
      </c>
      <c r="H42" s="36">
        <v>2800</v>
      </c>
      <c r="I42" s="39">
        <v>3.2</v>
      </c>
      <c r="J42" s="38">
        <v>45839</v>
      </c>
    </row>
    <row r="43" spans="1:10" ht="26.25" thickBot="1">
      <c r="A43" s="12" t="s">
        <v>126</v>
      </c>
      <c r="B43" s="30" t="s">
        <v>100</v>
      </c>
      <c r="C43" s="77" t="s">
        <v>115</v>
      </c>
      <c r="D43" s="77" t="s">
        <v>115</v>
      </c>
      <c r="E43" s="66" t="s">
        <v>27</v>
      </c>
      <c r="F43" s="14" t="s">
        <v>27</v>
      </c>
      <c r="G43" s="71" t="s">
        <v>27</v>
      </c>
      <c r="H43" s="36">
        <v>6400</v>
      </c>
      <c r="I43" s="39">
        <v>1.6</v>
      </c>
      <c r="J43" s="38">
        <v>45839</v>
      </c>
    </row>
    <row r="44" spans="1:10" ht="26.25" thickBot="1">
      <c r="A44" s="12" t="s">
        <v>126</v>
      </c>
      <c r="B44" s="30" t="s">
        <v>100</v>
      </c>
      <c r="C44" s="77" t="s">
        <v>106</v>
      </c>
      <c r="D44" s="77" t="s">
        <v>106</v>
      </c>
      <c r="E44" s="66" t="s">
        <v>27</v>
      </c>
      <c r="F44" s="14" t="s">
        <v>27</v>
      </c>
      <c r="G44" s="71" t="s">
        <v>27</v>
      </c>
      <c r="H44" s="36">
        <v>3000</v>
      </c>
      <c r="I44" s="39">
        <v>1.5</v>
      </c>
      <c r="J44" s="38">
        <v>45839</v>
      </c>
    </row>
    <row r="45" spans="1:10">
      <c r="C45" s="29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50"/>
  <dimension ref="A1:J48"/>
  <sheetViews>
    <sheetView topLeftCell="A28" workbookViewId="0">
      <selection activeCell="J43" sqref="J43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44243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126</v>
      </c>
      <c r="B7" s="13" t="s">
        <v>100</v>
      </c>
      <c r="C7" s="40" t="s">
        <v>111</v>
      </c>
      <c r="D7" s="40" t="s">
        <v>111</v>
      </c>
      <c r="E7" s="14" t="s">
        <v>23</v>
      </c>
      <c r="F7" s="14" t="s">
        <v>112</v>
      </c>
      <c r="G7" s="14" t="s">
        <v>23</v>
      </c>
      <c r="H7" s="14"/>
      <c r="I7" s="14">
        <v>275</v>
      </c>
      <c r="J7" s="16">
        <v>44774</v>
      </c>
    </row>
    <row r="8" spans="1:10" ht="27.75" customHeight="1" thickBot="1">
      <c r="A8" s="12" t="s">
        <v>126</v>
      </c>
      <c r="B8" s="13" t="s">
        <v>100</v>
      </c>
      <c r="C8" s="40" t="s">
        <v>111</v>
      </c>
      <c r="D8" s="40" t="s">
        <v>111</v>
      </c>
      <c r="E8" s="14" t="s">
        <v>23</v>
      </c>
      <c r="F8" s="14" t="s">
        <v>112</v>
      </c>
      <c r="G8" s="14" t="s">
        <v>23</v>
      </c>
      <c r="H8" s="14"/>
      <c r="I8" s="14">
        <v>255.2</v>
      </c>
      <c r="J8" s="16">
        <v>44805</v>
      </c>
    </row>
    <row r="9" spans="1:10" ht="27.75" customHeight="1" thickBot="1">
      <c r="A9" s="12" t="s">
        <v>126</v>
      </c>
      <c r="B9" s="13" t="s">
        <v>100</v>
      </c>
      <c r="C9" s="40" t="s">
        <v>111</v>
      </c>
      <c r="D9" s="40" t="s">
        <v>111</v>
      </c>
      <c r="E9" s="14" t="s">
        <v>23</v>
      </c>
      <c r="F9" s="14" t="s">
        <v>112</v>
      </c>
      <c r="G9" s="14" t="s">
        <v>23</v>
      </c>
      <c r="H9" s="14">
        <v>240</v>
      </c>
      <c r="I9" s="14">
        <v>255.2</v>
      </c>
      <c r="J9" s="16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570</v>
      </c>
      <c r="I10" s="14">
        <v>87.57</v>
      </c>
      <c r="J10" s="16"/>
    </row>
    <row r="11" spans="1:10" ht="26.25" thickBot="1">
      <c r="A11" s="12" t="s">
        <v>126</v>
      </c>
      <c r="B11" s="13" t="s">
        <v>34</v>
      </c>
      <c r="C11" s="40" t="s">
        <v>71</v>
      </c>
      <c r="D11" s="40" t="s">
        <v>71</v>
      </c>
      <c r="E11" s="14" t="s">
        <v>23</v>
      </c>
      <c r="F11" s="14" t="s">
        <v>72</v>
      </c>
      <c r="G11" s="14" t="s">
        <v>23</v>
      </c>
      <c r="H11" s="14">
        <v>60</v>
      </c>
      <c r="I11" s="14">
        <v>13.65</v>
      </c>
      <c r="J11" s="16">
        <v>44958</v>
      </c>
    </row>
    <row r="12" spans="1:10" ht="38.25" customHeight="1" thickBot="1">
      <c r="A12" s="12" t="s">
        <v>126</v>
      </c>
      <c r="B12" s="13" t="s">
        <v>100</v>
      </c>
      <c r="C12" s="40" t="s">
        <v>99</v>
      </c>
      <c r="D12" s="40" t="s">
        <v>99</v>
      </c>
      <c r="E12" s="14" t="s">
        <v>3</v>
      </c>
      <c r="F12" s="14" t="s">
        <v>3</v>
      </c>
      <c r="G12" s="14" t="s">
        <v>3</v>
      </c>
      <c r="H12" s="14">
        <v>51</v>
      </c>
      <c r="I12" s="14">
        <v>372</v>
      </c>
      <c r="J12" s="16"/>
    </row>
    <row r="13" spans="1:10" ht="42.75" customHeight="1" thickBot="1">
      <c r="A13" s="12" t="s">
        <v>126</v>
      </c>
      <c r="B13" s="64" t="s">
        <v>100</v>
      </c>
      <c r="C13" s="72" t="s">
        <v>99</v>
      </c>
      <c r="D13" s="72" t="s">
        <v>99</v>
      </c>
      <c r="E13" s="35" t="s">
        <v>3</v>
      </c>
      <c r="F13" s="35" t="s">
        <v>3</v>
      </c>
      <c r="G13" s="14" t="s">
        <v>3</v>
      </c>
      <c r="H13" s="14">
        <v>60</v>
      </c>
      <c r="I13" s="14">
        <v>372</v>
      </c>
      <c r="J13" s="16"/>
    </row>
    <row r="14" spans="1:10" ht="42.75" customHeight="1" thickBot="1">
      <c r="A14" s="12" t="s">
        <v>126</v>
      </c>
      <c r="B14" s="53" t="s">
        <v>100</v>
      </c>
      <c r="C14" s="54" t="s">
        <v>99</v>
      </c>
      <c r="D14" s="54" t="s">
        <v>99</v>
      </c>
      <c r="E14" s="56" t="s">
        <v>3</v>
      </c>
      <c r="F14" s="56" t="s">
        <v>3</v>
      </c>
      <c r="G14" s="66" t="s">
        <v>3</v>
      </c>
      <c r="H14" s="14">
        <v>96</v>
      </c>
      <c r="I14" s="14">
        <v>372</v>
      </c>
      <c r="J14" s="16"/>
    </row>
    <row r="15" spans="1:10" ht="36.75" customHeight="1" thickBot="1">
      <c r="A15" s="12" t="s">
        <v>126</v>
      </c>
      <c r="B15" s="41" t="s">
        <v>100</v>
      </c>
      <c r="C15" s="73" t="s">
        <v>114</v>
      </c>
      <c r="D15" s="73" t="s">
        <v>114</v>
      </c>
      <c r="E15" s="67" t="s">
        <v>22</v>
      </c>
      <c r="F15" s="68" t="s">
        <v>116</v>
      </c>
      <c r="G15" s="66" t="s">
        <v>22</v>
      </c>
      <c r="H15" s="14">
        <v>1050</v>
      </c>
      <c r="I15" s="14">
        <v>3.83</v>
      </c>
      <c r="J15" s="16">
        <v>44896</v>
      </c>
    </row>
    <row r="16" spans="1:10" ht="39.75" customHeight="1" thickBot="1">
      <c r="A16" s="12" t="s">
        <v>126</v>
      </c>
      <c r="B16" s="41" t="s">
        <v>100</v>
      </c>
      <c r="C16" s="74" t="s">
        <v>122</v>
      </c>
      <c r="D16" s="74" t="s">
        <v>122</v>
      </c>
      <c r="E16" s="56" t="s">
        <v>3</v>
      </c>
      <c r="F16" s="56" t="s">
        <v>3</v>
      </c>
      <c r="G16" s="66" t="s">
        <v>3</v>
      </c>
      <c r="H16" s="14">
        <v>1400</v>
      </c>
      <c r="I16" s="14">
        <v>2.06</v>
      </c>
      <c r="J16" s="16"/>
    </row>
    <row r="17" spans="1:10" ht="43.5" customHeight="1" thickBot="1">
      <c r="A17" s="12" t="s">
        <v>126</v>
      </c>
      <c r="B17" s="13" t="s">
        <v>100</v>
      </c>
      <c r="C17" s="75" t="s">
        <v>101</v>
      </c>
      <c r="D17" s="75" t="s">
        <v>101</v>
      </c>
      <c r="E17" s="14" t="s">
        <v>3</v>
      </c>
      <c r="F17" s="14" t="s">
        <v>3</v>
      </c>
      <c r="G17" s="14" t="s">
        <v>3</v>
      </c>
      <c r="H17" s="14">
        <v>110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100</v>
      </c>
      <c r="C18" s="40" t="s">
        <v>101</v>
      </c>
      <c r="D18" s="40" t="s">
        <v>101</v>
      </c>
      <c r="E18" s="14" t="s">
        <v>3</v>
      </c>
      <c r="F18" s="14" t="s">
        <v>3</v>
      </c>
      <c r="G18" s="14" t="s">
        <v>3</v>
      </c>
      <c r="H18" s="14"/>
      <c r="I18" s="14">
        <v>195</v>
      </c>
      <c r="J18" s="16"/>
    </row>
    <row r="19" spans="1:10" ht="43.5" customHeight="1" thickBot="1">
      <c r="A19" s="12" t="s">
        <v>126</v>
      </c>
      <c r="B19" s="13" t="s">
        <v>100</v>
      </c>
      <c r="C19" s="40" t="s">
        <v>101</v>
      </c>
      <c r="D19" s="40" t="s">
        <v>101</v>
      </c>
      <c r="E19" s="14" t="s">
        <v>3</v>
      </c>
      <c r="F19" s="14" t="s">
        <v>3</v>
      </c>
      <c r="G19" s="14" t="s">
        <v>3</v>
      </c>
      <c r="H19" s="14">
        <v>52</v>
      </c>
      <c r="I19" s="14">
        <v>195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118</v>
      </c>
      <c r="D20" s="40" t="s">
        <v>118</v>
      </c>
      <c r="E20" s="14" t="s">
        <v>22</v>
      </c>
      <c r="F20" s="14" t="s">
        <v>119</v>
      </c>
      <c r="G20" s="14" t="s">
        <v>22</v>
      </c>
      <c r="H20" s="14">
        <v>0</v>
      </c>
      <c r="I20" s="14">
        <v>14.5</v>
      </c>
      <c r="J20" s="16"/>
    </row>
    <row r="21" spans="1:10" ht="43.5" customHeight="1" thickBot="1">
      <c r="A21" s="12" t="s">
        <v>126</v>
      </c>
      <c r="B21" s="13" t="s">
        <v>100</v>
      </c>
      <c r="C21" s="40" t="s">
        <v>59</v>
      </c>
      <c r="D21" s="40" t="s">
        <v>59</v>
      </c>
      <c r="E21" s="14" t="s">
        <v>23</v>
      </c>
      <c r="F21" s="14" t="s">
        <v>58</v>
      </c>
      <c r="G21" s="14" t="s">
        <v>23</v>
      </c>
      <c r="H21" s="14">
        <v>780</v>
      </c>
      <c r="I21" s="14">
        <v>72</v>
      </c>
      <c r="J21" s="16">
        <v>44866</v>
      </c>
    </row>
    <row r="22" spans="1:10" ht="43.5" customHeight="1" thickBot="1">
      <c r="A22" s="12" t="s">
        <v>126</v>
      </c>
      <c r="B22" s="13" t="s">
        <v>100</v>
      </c>
      <c r="C22" s="40" t="s">
        <v>120</v>
      </c>
      <c r="D22" s="40" t="s">
        <v>120</v>
      </c>
      <c r="E22" s="14" t="s">
        <v>3</v>
      </c>
      <c r="F22" s="14" t="s">
        <v>3</v>
      </c>
      <c r="G22" s="14" t="s">
        <v>3</v>
      </c>
      <c r="H22" s="14">
        <v>550</v>
      </c>
      <c r="I22" s="14">
        <v>19.5</v>
      </c>
      <c r="J22" s="16"/>
    </row>
    <row r="23" spans="1:10" ht="43.5" customHeight="1" thickBot="1">
      <c r="A23" s="12" t="s">
        <v>126</v>
      </c>
      <c r="B23" s="13" t="s">
        <v>100</v>
      </c>
      <c r="C23" s="40" t="s">
        <v>121</v>
      </c>
      <c r="D23" s="40" t="s">
        <v>121</v>
      </c>
      <c r="E23" s="14" t="s">
        <v>23</v>
      </c>
      <c r="F23" s="14" t="s">
        <v>58</v>
      </c>
      <c r="G23" s="14" t="s">
        <v>23</v>
      </c>
      <c r="H23" s="14">
        <v>4340</v>
      </c>
      <c r="I23" s="14">
        <v>94</v>
      </c>
      <c r="J23" s="16">
        <v>44866</v>
      </c>
    </row>
    <row r="24" spans="1:10" ht="26.25" hidden="1" thickBot="1">
      <c r="A24" s="12" t="s">
        <v>126</v>
      </c>
      <c r="B24" s="13" t="s">
        <v>21</v>
      </c>
      <c r="C24" s="40" t="s">
        <v>31</v>
      </c>
      <c r="D24" s="40" t="s">
        <v>31</v>
      </c>
      <c r="E24" s="14" t="s">
        <v>22</v>
      </c>
      <c r="F24" s="14" t="s">
        <v>32</v>
      </c>
      <c r="G24" s="14" t="s">
        <v>22</v>
      </c>
      <c r="H24" s="14">
        <v>0</v>
      </c>
      <c r="I24" s="14">
        <v>0</v>
      </c>
      <c r="J24" s="16">
        <v>44774</v>
      </c>
    </row>
    <row r="25" spans="1:10" ht="39" thickBot="1">
      <c r="A25" s="12" t="s">
        <v>126</v>
      </c>
      <c r="B25" s="13" t="s">
        <v>107</v>
      </c>
      <c r="C25" s="40" t="s">
        <v>108</v>
      </c>
      <c r="D25" s="40" t="s">
        <v>108</v>
      </c>
      <c r="E25" s="14" t="s">
        <v>27</v>
      </c>
      <c r="F25" s="14" t="s">
        <v>27</v>
      </c>
      <c r="G25" s="14" t="s">
        <v>27</v>
      </c>
      <c r="H25" s="14">
        <v>1250</v>
      </c>
      <c r="I25" s="14">
        <v>5.95</v>
      </c>
      <c r="J25" s="16"/>
    </row>
    <row r="26" spans="1:10" ht="26.25" thickBot="1">
      <c r="A26" s="12" t="s">
        <v>126</v>
      </c>
      <c r="B26" s="13" t="s">
        <v>110</v>
      </c>
      <c r="C26" s="40" t="s">
        <v>133</v>
      </c>
      <c r="D26" s="40" t="s">
        <v>133</v>
      </c>
      <c r="E26" s="14" t="s">
        <v>27</v>
      </c>
      <c r="F26" s="14" t="s">
        <v>27</v>
      </c>
      <c r="G26" s="14" t="s">
        <v>27</v>
      </c>
      <c r="H26" s="14">
        <v>10000</v>
      </c>
      <c r="I26" s="14">
        <v>0.88</v>
      </c>
      <c r="J26" s="16"/>
    </row>
    <row r="27" spans="1:10" ht="26.25" thickBot="1">
      <c r="A27" s="12" t="s">
        <v>126</v>
      </c>
      <c r="B27" s="13" t="s">
        <v>110</v>
      </c>
      <c r="C27" s="40" t="s">
        <v>113</v>
      </c>
      <c r="D27" s="40" t="s">
        <v>113</v>
      </c>
      <c r="E27" s="14" t="s">
        <v>23</v>
      </c>
      <c r="F27" s="14">
        <v>1</v>
      </c>
      <c r="G27" s="14" t="s">
        <v>23</v>
      </c>
      <c r="H27" s="14">
        <v>1350</v>
      </c>
      <c r="I27" s="14">
        <v>290</v>
      </c>
      <c r="J27" s="16">
        <v>45078</v>
      </c>
    </row>
    <row r="28" spans="1:10" ht="26.25" thickBot="1">
      <c r="A28" s="12" t="s">
        <v>126</v>
      </c>
      <c r="B28" s="13" t="s">
        <v>34</v>
      </c>
      <c r="C28" s="40" t="s">
        <v>61</v>
      </c>
      <c r="D28" s="40" t="s">
        <v>61</v>
      </c>
      <c r="E28" s="14" t="s">
        <v>23</v>
      </c>
      <c r="F28" s="14" t="s">
        <v>62</v>
      </c>
      <c r="G28" s="14" t="s">
        <v>23</v>
      </c>
      <c r="H28" s="14">
        <v>768</v>
      </c>
      <c r="I28" s="14">
        <v>12.74</v>
      </c>
      <c r="J28" s="16">
        <v>44774</v>
      </c>
    </row>
    <row r="29" spans="1:10" ht="26.25" hidden="1" thickBot="1">
      <c r="A29" s="12" t="s">
        <v>126</v>
      </c>
      <c r="B29" s="13" t="s">
        <v>21</v>
      </c>
      <c r="C29" s="40" t="s">
        <v>38</v>
      </c>
      <c r="D29" s="40" t="s">
        <v>38</v>
      </c>
      <c r="E29" s="14" t="s">
        <v>22</v>
      </c>
      <c r="F29" s="14" t="s">
        <v>39</v>
      </c>
      <c r="G29" s="14" t="s">
        <v>22</v>
      </c>
      <c r="H29" s="14">
        <v>0</v>
      </c>
      <c r="I29" s="14">
        <v>0</v>
      </c>
      <c r="J29" s="16">
        <v>44652</v>
      </c>
    </row>
    <row r="30" spans="1:10" ht="26.25" thickBot="1">
      <c r="A30" s="12" t="s">
        <v>126</v>
      </c>
      <c r="B30" s="13" t="s">
        <v>110</v>
      </c>
      <c r="C30" s="40" t="s">
        <v>123</v>
      </c>
      <c r="D30" s="40" t="s">
        <v>123</v>
      </c>
      <c r="E30" s="14" t="s">
        <v>23</v>
      </c>
      <c r="F30" s="14" t="s">
        <v>124</v>
      </c>
      <c r="G30" s="14" t="s">
        <v>23</v>
      </c>
      <c r="H30" s="14">
        <v>380</v>
      </c>
      <c r="I30" s="14">
        <v>134.36000000000001</v>
      </c>
      <c r="J30" s="16">
        <v>44682</v>
      </c>
    </row>
    <row r="31" spans="1:10" ht="26.25" thickBot="1">
      <c r="A31" s="12" t="s">
        <v>126</v>
      </c>
      <c r="B31" s="13" t="s">
        <v>110</v>
      </c>
      <c r="C31" s="40" t="s">
        <v>134</v>
      </c>
      <c r="D31" s="40" t="s">
        <v>134</v>
      </c>
      <c r="E31" s="14" t="s">
        <v>23</v>
      </c>
      <c r="F31" s="14" t="s">
        <v>124</v>
      </c>
      <c r="G31" s="14" t="s">
        <v>23</v>
      </c>
      <c r="H31" s="14">
        <v>1080</v>
      </c>
      <c r="I31" s="14">
        <v>111.32</v>
      </c>
      <c r="J31" s="16">
        <v>44743</v>
      </c>
    </row>
    <row r="32" spans="1:10" ht="26.25" thickBot="1">
      <c r="A32" s="12" t="s">
        <v>126</v>
      </c>
      <c r="B32" s="13" t="s">
        <v>34</v>
      </c>
      <c r="C32" s="40" t="s">
        <v>63</v>
      </c>
      <c r="D32" s="40" t="s">
        <v>63</v>
      </c>
      <c r="E32" s="14" t="s">
        <v>23</v>
      </c>
      <c r="F32" s="14" t="s">
        <v>62</v>
      </c>
      <c r="G32" s="14" t="s">
        <v>23</v>
      </c>
      <c r="H32" s="14">
        <v>48</v>
      </c>
      <c r="I32" s="14">
        <v>27.74</v>
      </c>
      <c r="J32" s="16">
        <v>44593</v>
      </c>
    </row>
    <row r="33" spans="1:10" ht="26.25" thickBot="1">
      <c r="A33" s="12" t="s">
        <v>126</v>
      </c>
      <c r="B33" s="13" t="s">
        <v>110</v>
      </c>
      <c r="C33" s="40" t="s">
        <v>125</v>
      </c>
      <c r="D33" s="40" t="s">
        <v>125</v>
      </c>
      <c r="E33" s="14" t="s">
        <v>103</v>
      </c>
      <c r="F33" s="14" t="s">
        <v>103</v>
      </c>
      <c r="G33" s="14" t="s">
        <v>103</v>
      </c>
      <c r="H33" s="14">
        <v>950</v>
      </c>
      <c r="I33" s="14">
        <v>7.41</v>
      </c>
      <c r="J33" s="16"/>
    </row>
    <row r="34" spans="1:10" ht="35.25" customHeight="1" thickBot="1">
      <c r="A34" s="12" t="s">
        <v>126</v>
      </c>
      <c r="B34" s="13" t="s">
        <v>110</v>
      </c>
      <c r="C34" s="40" t="s">
        <v>109</v>
      </c>
      <c r="D34" s="40" t="s">
        <v>109</v>
      </c>
      <c r="E34" s="14" t="s">
        <v>103</v>
      </c>
      <c r="F34" s="14" t="s">
        <v>103</v>
      </c>
      <c r="G34" s="14" t="s">
        <v>103</v>
      </c>
      <c r="H34" s="14">
        <v>3000</v>
      </c>
      <c r="I34" s="14">
        <v>7.41</v>
      </c>
      <c r="J34" s="16"/>
    </row>
    <row r="35" spans="1:10" ht="26.25" thickBot="1">
      <c r="A35" s="12" t="s">
        <v>126</v>
      </c>
      <c r="B35" s="40" t="s">
        <v>100</v>
      </c>
      <c r="C35" s="40" t="s">
        <v>109</v>
      </c>
      <c r="D35" s="40" t="s">
        <v>109</v>
      </c>
      <c r="E35" s="14" t="s">
        <v>103</v>
      </c>
      <c r="F35" s="14" t="s">
        <v>103</v>
      </c>
      <c r="G35" s="14" t="s">
        <v>103</v>
      </c>
      <c r="H35" s="14">
        <v>4000</v>
      </c>
      <c r="I35" s="14">
        <v>15.2</v>
      </c>
      <c r="J35" s="16"/>
    </row>
    <row r="36" spans="1:10" ht="26.25" thickBot="1">
      <c r="A36" s="12" t="s">
        <v>126</v>
      </c>
      <c r="B36" s="40" t="s">
        <v>100</v>
      </c>
      <c r="C36" s="40" t="s">
        <v>102</v>
      </c>
      <c r="D36" s="40" t="s">
        <v>102</v>
      </c>
      <c r="E36" s="14" t="s">
        <v>103</v>
      </c>
      <c r="F36" s="14" t="s">
        <v>103</v>
      </c>
      <c r="G36" s="14" t="s">
        <v>103</v>
      </c>
      <c r="H36" s="14">
        <v>3000</v>
      </c>
      <c r="I36" s="14">
        <v>5.5</v>
      </c>
      <c r="J36" s="16">
        <v>44640</v>
      </c>
    </row>
    <row r="37" spans="1:10" ht="26.25" thickBot="1">
      <c r="A37" s="12" t="s">
        <v>126</v>
      </c>
      <c r="B37" s="13" t="s">
        <v>21</v>
      </c>
      <c r="C37" s="40" t="s">
        <v>41</v>
      </c>
      <c r="D37" s="40" t="s">
        <v>41</v>
      </c>
      <c r="E37" s="14" t="s">
        <v>27</v>
      </c>
      <c r="F37" s="14" t="s">
        <v>27</v>
      </c>
      <c r="G37" s="14" t="s">
        <v>27</v>
      </c>
      <c r="H37" s="14">
        <v>400</v>
      </c>
      <c r="I37" s="14">
        <v>9.58</v>
      </c>
      <c r="J37" s="16">
        <v>45352</v>
      </c>
    </row>
    <row r="38" spans="1:10" ht="26.25" thickBot="1">
      <c r="A38" s="12" t="s">
        <v>126</v>
      </c>
      <c r="B38" s="31" t="s">
        <v>34</v>
      </c>
      <c r="C38" s="72" t="s">
        <v>46</v>
      </c>
      <c r="D38" s="72" t="s">
        <v>46</v>
      </c>
      <c r="E38" s="35" t="s">
        <v>23</v>
      </c>
      <c r="F38" s="69">
        <v>0.96</v>
      </c>
      <c r="G38" s="35" t="s">
        <v>23</v>
      </c>
      <c r="H38" s="35">
        <v>800</v>
      </c>
      <c r="I38" s="35">
        <v>20.51</v>
      </c>
      <c r="J38" s="37">
        <v>45886</v>
      </c>
    </row>
    <row r="39" spans="1:10" ht="51.75" thickBot="1">
      <c r="A39" s="12" t="s">
        <v>126</v>
      </c>
      <c r="B39" s="54" t="s">
        <v>100</v>
      </c>
      <c r="C39" s="54" t="s">
        <v>117</v>
      </c>
      <c r="D39" s="54" t="s">
        <v>117</v>
      </c>
      <c r="E39" s="56" t="s">
        <v>27</v>
      </c>
      <c r="F39" s="56" t="s">
        <v>27</v>
      </c>
      <c r="G39" s="56" t="s">
        <v>27</v>
      </c>
      <c r="H39" s="56">
        <v>54</v>
      </c>
      <c r="I39" s="56">
        <v>276</v>
      </c>
      <c r="J39" s="38"/>
    </row>
    <row r="40" spans="1:10" ht="26.25" thickBot="1">
      <c r="A40" s="12" t="s">
        <v>126</v>
      </c>
      <c r="B40" s="54" t="s">
        <v>100</v>
      </c>
      <c r="C40" s="58" t="s">
        <v>128</v>
      </c>
      <c r="D40" s="58" t="s">
        <v>128</v>
      </c>
      <c r="E40" s="56" t="s">
        <v>23</v>
      </c>
      <c r="F40" s="56" t="s">
        <v>119</v>
      </c>
      <c r="G40" s="56" t="s">
        <v>23</v>
      </c>
      <c r="H40" s="59">
        <v>1460</v>
      </c>
      <c r="I40" s="59">
        <v>93.46</v>
      </c>
      <c r="J40" s="50"/>
    </row>
    <row r="41" spans="1:10" ht="26.25" thickBot="1">
      <c r="A41" s="12" t="s">
        <v>126</v>
      </c>
      <c r="B41" s="54" t="s">
        <v>100</v>
      </c>
      <c r="C41" s="58" t="s">
        <v>129</v>
      </c>
      <c r="D41" s="58" t="s">
        <v>129</v>
      </c>
      <c r="E41" s="56" t="s">
        <v>22</v>
      </c>
      <c r="F41" s="56" t="s">
        <v>130</v>
      </c>
      <c r="G41" s="56" t="s">
        <v>22</v>
      </c>
      <c r="H41" s="59">
        <v>950</v>
      </c>
      <c r="I41" s="59">
        <v>1.91</v>
      </c>
      <c r="J41" s="50"/>
    </row>
    <row r="42" spans="1:10" ht="26.25" thickBot="1">
      <c r="A42" s="12" t="s">
        <v>126</v>
      </c>
      <c r="B42" s="13" t="s">
        <v>110</v>
      </c>
      <c r="C42" s="58" t="s">
        <v>135</v>
      </c>
      <c r="D42" s="58" t="s">
        <v>135</v>
      </c>
      <c r="E42" s="56" t="s">
        <v>23</v>
      </c>
      <c r="F42" s="56">
        <v>1</v>
      </c>
      <c r="G42" s="56" t="s">
        <v>23</v>
      </c>
      <c r="H42" s="59">
        <v>400</v>
      </c>
      <c r="I42" s="59">
        <v>140.76</v>
      </c>
      <c r="J42" s="50">
        <v>44805</v>
      </c>
    </row>
    <row r="43" spans="1:10" ht="26.25" thickBot="1">
      <c r="A43" s="12" t="s">
        <v>126</v>
      </c>
      <c r="B43" s="54" t="s">
        <v>100</v>
      </c>
      <c r="C43" s="58" t="s">
        <v>127</v>
      </c>
      <c r="D43" s="58" t="s">
        <v>127</v>
      </c>
      <c r="E43" s="56" t="s">
        <v>23</v>
      </c>
      <c r="F43" s="56">
        <v>1</v>
      </c>
      <c r="G43" s="56" t="s">
        <v>23</v>
      </c>
      <c r="H43" s="59">
        <v>462</v>
      </c>
      <c r="I43" s="59">
        <v>22.48</v>
      </c>
      <c r="J43" s="50">
        <v>45231</v>
      </c>
    </row>
    <row r="44" spans="1:10" ht="39" thickBot="1">
      <c r="A44" s="12" t="s">
        <v>126</v>
      </c>
      <c r="B44" s="44" t="s">
        <v>100</v>
      </c>
      <c r="C44" s="76" t="s">
        <v>104</v>
      </c>
      <c r="D44" s="76" t="s">
        <v>104</v>
      </c>
      <c r="E44" s="67" t="s">
        <v>27</v>
      </c>
      <c r="F44" s="68" t="s">
        <v>27</v>
      </c>
      <c r="G44" s="70" t="s">
        <v>27</v>
      </c>
      <c r="H44" s="48"/>
      <c r="I44" s="49">
        <v>3.05</v>
      </c>
      <c r="J44" s="50">
        <v>45748</v>
      </c>
    </row>
    <row r="45" spans="1:10" ht="39" thickBot="1">
      <c r="A45" s="12" t="s">
        <v>126</v>
      </c>
      <c r="B45" s="30" t="s">
        <v>100</v>
      </c>
      <c r="C45" s="77" t="s">
        <v>105</v>
      </c>
      <c r="D45" s="77" t="s">
        <v>105</v>
      </c>
      <c r="E45" s="66" t="s">
        <v>27</v>
      </c>
      <c r="F45" s="14" t="s">
        <v>27</v>
      </c>
      <c r="G45" s="71" t="s">
        <v>27</v>
      </c>
      <c r="H45" s="36">
        <v>2800</v>
      </c>
      <c r="I45" s="39">
        <v>3.2</v>
      </c>
      <c r="J45" s="38">
        <v>45839</v>
      </c>
    </row>
    <row r="46" spans="1:10" ht="26.25" thickBot="1">
      <c r="A46" s="12" t="s">
        <v>126</v>
      </c>
      <c r="B46" s="30" t="s">
        <v>100</v>
      </c>
      <c r="C46" s="77" t="s">
        <v>115</v>
      </c>
      <c r="D46" s="77" t="s">
        <v>115</v>
      </c>
      <c r="E46" s="66" t="s">
        <v>27</v>
      </c>
      <c r="F46" s="14" t="s">
        <v>27</v>
      </c>
      <c r="G46" s="71" t="s">
        <v>27</v>
      </c>
      <c r="H46" s="36">
        <v>6400</v>
      </c>
      <c r="I46" s="39">
        <v>1.6</v>
      </c>
      <c r="J46" s="38">
        <v>45839</v>
      </c>
    </row>
    <row r="47" spans="1:10" ht="26.25" thickBot="1">
      <c r="A47" s="12" t="s">
        <v>126</v>
      </c>
      <c r="B47" s="30" t="s">
        <v>100</v>
      </c>
      <c r="C47" s="77" t="s">
        <v>106</v>
      </c>
      <c r="D47" s="77" t="s">
        <v>106</v>
      </c>
      <c r="E47" s="66" t="s">
        <v>27</v>
      </c>
      <c r="F47" s="14" t="s">
        <v>27</v>
      </c>
      <c r="G47" s="71" t="s">
        <v>27</v>
      </c>
      <c r="H47" s="36">
        <v>3000</v>
      </c>
      <c r="I47" s="39">
        <v>1.5</v>
      </c>
      <c r="J47" s="38">
        <v>45839</v>
      </c>
    </row>
    <row r="48" spans="1:10">
      <c r="C48" s="29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51"/>
  <dimension ref="A1:J48"/>
  <sheetViews>
    <sheetView workbookViewId="0">
      <selection activeCell="H18" sqref="H18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44250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126</v>
      </c>
      <c r="B7" s="13" t="s">
        <v>100</v>
      </c>
      <c r="C7" s="40" t="s">
        <v>111</v>
      </c>
      <c r="D7" s="40" t="s">
        <v>111</v>
      </c>
      <c r="E7" s="14" t="s">
        <v>23</v>
      </c>
      <c r="F7" s="14" t="s">
        <v>112</v>
      </c>
      <c r="G7" s="14" t="s">
        <v>23</v>
      </c>
      <c r="H7" s="14"/>
      <c r="I7" s="14">
        <v>275</v>
      </c>
      <c r="J7" s="16">
        <v>44774</v>
      </c>
    </row>
    <row r="8" spans="1:10" ht="27.75" customHeight="1" thickBot="1">
      <c r="A8" s="12" t="s">
        <v>126</v>
      </c>
      <c r="B8" s="13" t="s">
        <v>100</v>
      </c>
      <c r="C8" s="40" t="s">
        <v>111</v>
      </c>
      <c r="D8" s="40" t="s">
        <v>111</v>
      </c>
      <c r="E8" s="14" t="s">
        <v>23</v>
      </c>
      <c r="F8" s="14" t="s">
        <v>112</v>
      </c>
      <c r="G8" s="14" t="s">
        <v>23</v>
      </c>
      <c r="H8" s="14"/>
      <c r="I8" s="14">
        <v>255.2</v>
      </c>
      <c r="J8" s="16">
        <v>44805</v>
      </c>
    </row>
    <row r="9" spans="1:10" ht="27.75" customHeight="1" thickBot="1">
      <c r="A9" s="12" t="s">
        <v>126</v>
      </c>
      <c r="B9" s="13" t="s">
        <v>100</v>
      </c>
      <c r="C9" s="40" t="s">
        <v>111</v>
      </c>
      <c r="D9" s="40" t="s">
        <v>111</v>
      </c>
      <c r="E9" s="14" t="s">
        <v>23</v>
      </c>
      <c r="F9" s="14" t="s">
        <v>112</v>
      </c>
      <c r="G9" s="14" t="s">
        <v>23</v>
      </c>
      <c r="H9" s="14">
        <v>140</v>
      </c>
      <c r="I9" s="14">
        <v>255.2</v>
      </c>
      <c r="J9" s="16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430</v>
      </c>
      <c r="I10" s="14">
        <v>87.57</v>
      </c>
      <c r="J10" s="16"/>
    </row>
    <row r="11" spans="1:10" ht="26.25" thickBot="1">
      <c r="A11" s="12" t="s">
        <v>126</v>
      </c>
      <c r="B11" s="13" t="s">
        <v>34</v>
      </c>
      <c r="C11" s="40" t="s">
        <v>71</v>
      </c>
      <c r="D11" s="40" t="s">
        <v>71</v>
      </c>
      <c r="E11" s="14" t="s">
        <v>23</v>
      </c>
      <c r="F11" s="14" t="s">
        <v>72</v>
      </c>
      <c r="G11" s="14" t="s">
        <v>23</v>
      </c>
      <c r="H11" s="14">
        <v>60</v>
      </c>
      <c r="I11" s="14">
        <v>13.65</v>
      </c>
      <c r="J11" s="16">
        <v>44958</v>
      </c>
    </row>
    <row r="12" spans="1:10" ht="38.25" customHeight="1" thickBot="1">
      <c r="A12" s="12" t="s">
        <v>126</v>
      </c>
      <c r="B12" s="13" t="s">
        <v>100</v>
      </c>
      <c r="C12" s="40" t="s">
        <v>99</v>
      </c>
      <c r="D12" s="40" t="s">
        <v>99</v>
      </c>
      <c r="E12" s="14" t="s">
        <v>3</v>
      </c>
      <c r="F12" s="14" t="s">
        <v>3</v>
      </c>
      <c r="G12" s="14" t="s">
        <v>3</v>
      </c>
      <c r="H12" s="14">
        <v>44</v>
      </c>
      <c r="I12" s="14">
        <v>372</v>
      </c>
      <c r="J12" s="16"/>
    </row>
    <row r="13" spans="1:10" ht="42.75" customHeight="1" thickBot="1">
      <c r="A13" s="12" t="s">
        <v>126</v>
      </c>
      <c r="B13" s="64" t="s">
        <v>100</v>
      </c>
      <c r="C13" s="72" t="s">
        <v>99</v>
      </c>
      <c r="D13" s="72" t="s">
        <v>99</v>
      </c>
      <c r="E13" s="35" t="s">
        <v>3</v>
      </c>
      <c r="F13" s="35" t="s">
        <v>3</v>
      </c>
      <c r="G13" s="14" t="s">
        <v>3</v>
      </c>
      <c r="H13" s="14">
        <v>60</v>
      </c>
      <c r="I13" s="14">
        <v>372</v>
      </c>
      <c r="J13" s="16"/>
    </row>
    <row r="14" spans="1:10" ht="42.75" customHeight="1" thickBot="1">
      <c r="A14" s="12" t="s">
        <v>126</v>
      </c>
      <c r="B14" s="53" t="s">
        <v>100</v>
      </c>
      <c r="C14" s="54" t="s">
        <v>99</v>
      </c>
      <c r="D14" s="54" t="s">
        <v>99</v>
      </c>
      <c r="E14" s="56" t="s">
        <v>3</v>
      </c>
      <c r="F14" s="56" t="s">
        <v>3</v>
      </c>
      <c r="G14" s="66" t="s">
        <v>3</v>
      </c>
      <c r="H14" s="14">
        <v>96</v>
      </c>
      <c r="I14" s="14">
        <v>372</v>
      </c>
      <c r="J14" s="16"/>
    </row>
    <row r="15" spans="1:10" ht="36.75" customHeight="1" thickBot="1">
      <c r="A15" s="12" t="s">
        <v>126</v>
      </c>
      <c r="B15" s="41" t="s">
        <v>100</v>
      </c>
      <c r="C15" s="73" t="s">
        <v>114</v>
      </c>
      <c r="D15" s="73" t="s">
        <v>114</v>
      </c>
      <c r="E15" s="67" t="s">
        <v>22</v>
      </c>
      <c r="F15" s="68" t="s">
        <v>116</v>
      </c>
      <c r="G15" s="66" t="s">
        <v>22</v>
      </c>
      <c r="H15" s="14">
        <v>1050</v>
      </c>
      <c r="I15" s="14">
        <v>3.83</v>
      </c>
      <c r="J15" s="16">
        <v>44896</v>
      </c>
    </row>
    <row r="16" spans="1:10" ht="39.75" customHeight="1" thickBot="1">
      <c r="A16" s="12" t="s">
        <v>126</v>
      </c>
      <c r="B16" s="41" t="s">
        <v>100</v>
      </c>
      <c r="C16" s="74" t="s">
        <v>122</v>
      </c>
      <c r="D16" s="74" t="s">
        <v>122</v>
      </c>
      <c r="E16" s="56" t="s">
        <v>3</v>
      </c>
      <c r="F16" s="56" t="s">
        <v>3</v>
      </c>
      <c r="G16" s="66" t="s">
        <v>3</v>
      </c>
      <c r="H16" s="14">
        <v>1400</v>
      </c>
      <c r="I16" s="14">
        <v>2.06</v>
      </c>
      <c r="J16" s="16"/>
    </row>
    <row r="17" spans="1:10" ht="43.5" customHeight="1" thickBot="1">
      <c r="A17" s="12" t="s">
        <v>126</v>
      </c>
      <c r="B17" s="13" t="s">
        <v>100</v>
      </c>
      <c r="C17" s="75" t="s">
        <v>101</v>
      </c>
      <c r="D17" s="75" t="s">
        <v>101</v>
      </c>
      <c r="E17" s="14" t="s">
        <v>3</v>
      </c>
      <c r="F17" s="14" t="s">
        <v>3</v>
      </c>
      <c r="G17" s="14" t="s">
        <v>3</v>
      </c>
      <c r="H17" s="14">
        <v>110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100</v>
      </c>
      <c r="C18" s="40" t="s">
        <v>101</v>
      </c>
      <c r="D18" s="40" t="s">
        <v>101</v>
      </c>
      <c r="E18" s="14" t="s">
        <v>3</v>
      </c>
      <c r="F18" s="14" t="s">
        <v>3</v>
      </c>
      <c r="G18" s="14" t="s">
        <v>3</v>
      </c>
      <c r="H18" s="14"/>
      <c r="I18" s="14">
        <v>195</v>
      </c>
      <c r="J18" s="16"/>
    </row>
    <row r="19" spans="1:10" ht="43.5" customHeight="1" thickBot="1">
      <c r="A19" s="12" t="s">
        <v>126</v>
      </c>
      <c r="B19" s="13" t="s">
        <v>100</v>
      </c>
      <c r="C19" s="40" t="s">
        <v>101</v>
      </c>
      <c r="D19" s="40" t="s">
        <v>101</v>
      </c>
      <c r="E19" s="14" t="s">
        <v>3</v>
      </c>
      <c r="F19" s="14" t="s">
        <v>3</v>
      </c>
      <c r="G19" s="14" t="s">
        <v>3</v>
      </c>
      <c r="H19" s="14">
        <v>45</v>
      </c>
      <c r="I19" s="14">
        <v>195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118</v>
      </c>
      <c r="D20" s="40" t="s">
        <v>118</v>
      </c>
      <c r="E20" s="14" t="s">
        <v>22</v>
      </c>
      <c r="F20" s="14" t="s">
        <v>119</v>
      </c>
      <c r="G20" s="14" t="s">
        <v>22</v>
      </c>
      <c r="H20" s="14">
        <v>0</v>
      </c>
      <c r="I20" s="14">
        <v>14.5</v>
      </c>
      <c r="J20" s="16"/>
    </row>
    <row r="21" spans="1:10" ht="43.5" customHeight="1" thickBot="1">
      <c r="A21" s="12" t="s">
        <v>126</v>
      </c>
      <c r="B21" s="13" t="s">
        <v>100</v>
      </c>
      <c r="C21" s="40" t="s">
        <v>59</v>
      </c>
      <c r="D21" s="40" t="s">
        <v>59</v>
      </c>
      <c r="E21" s="14" t="s">
        <v>23</v>
      </c>
      <c r="F21" s="14" t="s">
        <v>58</v>
      </c>
      <c r="G21" s="14" t="s">
        <v>23</v>
      </c>
      <c r="H21" s="14">
        <v>720</v>
      </c>
      <c r="I21" s="14">
        <v>72</v>
      </c>
      <c r="J21" s="16">
        <v>44866</v>
      </c>
    </row>
    <row r="22" spans="1:10" ht="43.5" customHeight="1" thickBot="1">
      <c r="A22" s="12" t="s">
        <v>126</v>
      </c>
      <c r="B22" s="13" t="s">
        <v>100</v>
      </c>
      <c r="C22" s="40" t="s">
        <v>120</v>
      </c>
      <c r="D22" s="40" t="s">
        <v>120</v>
      </c>
      <c r="E22" s="14" t="s">
        <v>3</v>
      </c>
      <c r="F22" s="14" t="s">
        <v>3</v>
      </c>
      <c r="G22" s="14" t="s">
        <v>3</v>
      </c>
      <c r="H22" s="14">
        <v>550</v>
      </c>
      <c r="I22" s="14">
        <v>19.5</v>
      </c>
      <c r="J22" s="16"/>
    </row>
    <row r="23" spans="1:10" ht="43.5" customHeight="1" thickBot="1">
      <c r="A23" s="12" t="s">
        <v>126</v>
      </c>
      <c r="B23" s="13" t="s">
        <v>100</v>
      </c>
      <c r="C23" s="40" t="s">
        <v>121</v>
      </c>
      <c r="D23" s="40" t="s">
        <v>121</v>
      </c>
      <c r="E23" s="14" t="s">
        <v>23</v>
      </c>
      <c r="F23" s="14" t="s">
        <v>58</v>
      </c>
      <c r="G23" s="14" t="s">
        <v>23</v>
      </c>
      <c r="H23" s="14">
        <v>3960</v>
      </c>
      <c r="I23" s="14">
        <v>94</v>
      </c>
      <c r="J23" s="16">
        <v>44866</v>
      </c>
    </row>
    <row r="24" spans="1:10" ht="26.25" hidden="1" thickBot="1">
      <c r="A24" s="12" t="s">
        <v>126</v>
      </c>
      <c r="B24" s="13" t="s">
        <v>21</v>
      </c>
      <c r="C24" s="40" t="s">
        <v>31</v>
      </c>
      <c r="D24" s="40" t="s">
        <v>31</v>
      </c>
      <c r="E24" s="14" t="s">
        <v>22</v>
      </c>
      <c r="F24" s="14" t="s">
        <v>32</v>
      </c>
      <c r="G24" s="14" t="s">
        <v>22</v>
      </c>
      <c r="H24" s="14">
        <v>0</v>
      </c>
      <c r="I24" s="14">
        <v>0</v>
      </c>
      <c r="J24" s="16">
        <v>44774</v>
      </c>
    </row>
    <row r="25" spans="1:10" ht="39" thickBot="1">
      <c r="A25" s="12" t="s">
        <v>126</v>
      </c>
      <c r="B25" s="13" t="s">
        <v>107</v>
      </c>
      <c r="C25" s="40" t="s">
        <v>108</v>
      </c>
      <c r="D25" s="40" t="s">
        <v>108</v>
      </c>
      <c r="E25" s="14" t="s">
        <v>27</v>
      </c>
      <c r="F25" s="14" t="s">
        <v>27</v>
      </c>
      <c r="G25" s="14" t="s">
        <v>27</v>
      </c>
      <c r="H25" s="14">
        <v>1250</v>
      </c>
      <c r="I25" s="14">
        <v>5.95</v>
      </c>
      <c r="J25" s="16"/>
    </row>
    <row r="26" spans="1:10" ht="26.25" thickBot="1">
      <c r="A26" s="12" t="s">
        <v>126</v>
      </c>
      <c r="B26" s="13" t="s">
        <v>110</v>
      </c>
      <c r="C26" s="40" t="s">
        <v>133</v>
      </c>
      <c r="D26" s="40" t="s">
        <v>133</v>
      </c>
      <c r="E26" s="14" t="s">
        <v>27</v>
      </c>
      <c r="F26" s="14" t="s">
        <v>27</v>
      </c>
      <c r="G26" s="14" t="s">
        <v>27</v>
      </c>
      <c r="H26" s="14">
        <v>8400</v>
      </c>
      <c r="I26" s="14">
        <v>0.88</v>
      </c>
      <c r="J26" s="16"/>
    </row>
    <row r="27" spans="1:10" ht="26.25" thickBot="1">
      <c r="A27" s="12" t="s">
        <v>126</v>
      </c>
      <c r="B27" s="13" t="s">
        <v>110</v>
      </c>
      <c r="C27" s="40" t="s">
        <v>113</v>
      </c>
      <c r="D27" s="40" t="s">
        <v>113</v>
      </c>
      <c r="E27" s="14" t="s">
        <v>23</v>
      </c>
      <c r="F27" s="14">
        <v>1</v>
      </c>
      <c r="G27" s="14" t="s">
        <v>23</v>
      </c>
      <c r="H27" s="14">
        <v>1350</v>
      </c>
      <c r="I27" s="14">
        <v>290</v>
      </c>
      <c r="J27" s="16">
        <v>45078</v>
      </c>
    </row>
    <row r="28" spans="1:10" ht="26.25" thickBot="1">
      <c r="A28" s="12" t="s">
        <v>126</v>
      </c>
      <c r="B28" s="13" t="s">
        <v>34</v>
      </c>
      <c r="C28" s="40" t="s">
        <v>61</v>
      </c>
      <c r="D28" s="40" t="s">
        <v>61</v>
      </c>
      <c r="E28" s="14" t="s">
        <v>23</v>
      </c>
      <c r="F28" s="14" t="s">
        <v>62</v>
      </c>
      <c r="G28" s="14" t="s">
        <v>23</v>
      </c>
      <c r="H28" s="14">
        <v>768</v>
      </c>
      <c r="I28" s="14">
        <v>12.74</v>
      </c>
      <c r="J28" s="16">
        <v>44774</v>
      </c>
    </row>
    <row r="29" spans="1:10" ht="26.25" hidden="1" thickBot="1">
      <c r="A29" s="12" t="s">
        <v>126</v>
      </c>
      <c r="B29" s="13" t="s">
        <v>21</v>
      </c>
      <c r="C29" s="40" t="s">
        <v>38</v>
      </c>
      <c r="D29" s="40" t="s">
        <v>38</v>
      </c>
      <c r="E29" s="14" t="s">
        <v>22</v>
      </c>
      <c r="F29" s="14" t="s">
        <v>39</v>
      </c>
      <c r="G29" s="14" t="s">
        <v>22</v>
      </c>
      <c r="H29" s="14">
        <v>0</v>
      </c>
      <c r="I29" s="14">
        <v>0</v>
      </c>
      <c r="J29" s="16">
        <v>44652</v>
      </c>
    </row>
    <row r="30" spans="1:10" ht="26.25" thickBot="1">
      <c r="A30" s="12" t="s">
        <v>126</v>
      </c>
      <c r="B30" s="13" t="s">
        <v>110</v>
      </c>
      <c r="C30" s="40" t="s">
        <v>123</v>
      </c>
      <c r="D30" s="40" t="s">
        <v>123</v>
      </c>
      <c r="E30" s="14" t="s">
        <v>23</v>
      </c>
      <c r="F30" s="14" t="s">
        <v>124</v>
      </c>
      <c r="G30" s="14" t="s">
        <v>23</v>
      </c>
      <c r="H30" s="14">
        <v>0</v>
      </c>
      <c r="I30" s="14">
        <v>134.36000000000001</v>
      </c>
      <c r="J30" s="16">
        <v>44682</v>
      </c>
    </row>
    <row r="31" spans="1:10" ht="26.25" thickBot="1">
      <c r="A31" s="12" t="s">
        <v>126</v>
      </c>
      <c r="B31" s="13" t="s">
        <v>110</v>
      </c>
      <c r="C31" s="40" t="s">
        <v>134</v>
      </c>
      <c r="D31" s="40" t="s">
        <v>134</v>
      </c>
      <c r="E31" s="14" t="s">
        <v>23</v>
      </c>
      <c r="F31" s="14" t="s">
        <v>124</v>
      </c>
      <c r="G31" s="14" t="s">
        <v>23</v>
      </c>
      <c r="H31" s="14">
        <v>720</v>
      </c>
      <c r="I31" s="14">
        <v>111.32</v>
      </c>
      <c r="J31" s="16">
        <v>44743</v>
      </c>
    </row>
    <row r="32" spans="1:10" ht="26.25" thickBot="1">
      <c r="A32" s="12" t="s">
        <v>126</v>
      </c>
      <c r="B32" s="13" t="s">
        <v>34</v>
      </c>
      <c r="C32" s="40" t="s">
        <v>63</v>
      </c>
      <c r="D32" s="40" t="s">
        <v>63</v>
      </c>
      <c r="E32" s="14" t="s">
        <v>23</v>
      </c>
      <c r="F32" s="14" t="s">
        <v>62</v>
      </c>
      <c r="G32" s="14" t="s">
        <v>23</v>
      </c>
      <c r="H32" s="14">
        <v>48</v>
      </c>
      <c r="I32" s="14">
        <v>27.74</v>
      </c>
      <c r="J32" s="16">
        <v>44593</v>
      </c>
    </row>
    <row r="33" spans="1:10" ht="26.25" thickBot="1">
      <c r="A33" s="12" t="s">
        <v>126</v>
      </c>
      <c r="B33" s="13" t="s">
        <v>110</v>
      </c>
      <c r="C33" s="40" t="s">
        <v>125</v>
      </c>
      <c r="D33" s="40" t="s">
        <v>125</v>
      </c>
      <c r="E33" s="14" t="s">
        <v>103</v>
      </c>
      <c r="F33" s="14" t="s">
        <v>103</v>
      </c>
      <c r="G33" s="14" t="s">
        <v>103</v>
      </c>
      <c r="H33" s="14">
        <v>950</v>
      </c>
      <c r="I33" s="14">
        <v>7.41</v>
      </c>
      <c r="J33" s="16"/>
    </row>
    <row r="34" spans="1:10" ht="35.25" customHeight="1" thickBot="1">
      <c r="A34" s="12" t="s">
        <v>126</v>
      </c>
      <c r="B34" s="13" t="s">
        <v>110</v>
      </c>
      <c r="C34" s="40" t="s">
        <v>109</v>
      </c>
      <c r="D34" s="40" t="s">
        <v>109</v>
      </c>
      <c r="E34" s="14" t="s">
        <v>103</v>
      </c>
      <c r="F34" s="14" t="s">
        <v>103</v>
      </c>
      <c r="G34" s="14" t="s">
        <v>103</v>
      </c>
      <c r="H34" s="14">
        <v>2000</v>
      </c>
      <c r="I34" s="14">
        <v>7.41</v>
      </c>
      <c r="J34" s="16"/>
    </row>
    <row r="35" spans="1:10" ht="26.25" thickBot="1">
      <c r="A35" s="12" t="s">
        <v>126</v>
      </c>
      <c r="B35" s="40" t="s">
        <v>100</v>
      </c>
      <c r="C35" s="40" t="s">
        <v>109</v>
      </c>
      <c r="D35" s="40" t="s">
        <v>109</v>
      </c>
      <c r="E35" s="14" t="s">
        <v>103</v>
      </c>
      <c r="F35" s="14" t="s">
        <v>103</v>
      </c>
      <c r="G35" s="14" t="s">
        <v>103</v>
      </c>
      <c r="H35" s="14">
        <v>4000</v>
      </c>
      <c r="I35" s="14">
        <v>15.2</v>
      </c>
      <c r="J35" s="16"/>
    </row>
    <row r="36" spans="1:10" ht="26.25" thickBot="1">
      <c r="A36" s="12" t="s">
        <v>126</v>
      </c>
      <c r="B36" s="40" t="s">
        <v>100</v>
      </c>
      <c r="C36" s="40" t="s">
        <v>102</v>
      </c>
      <c r="D36" s="40" t="s">
        <v>102</v>
      </c>
      <c r="E36" s="14" t="s">
        <v>103</v>
      </c>
      <c r="F36" s="14" t="s">
        <v>103</v>
      </c>
      <c r="G36" s="14" t="s">
        <v>103</v>
      </c>
      <c r="H36" s="14">
        <v>3000</v>
      </c>
      <c r="I36" s="14">
        <v>5.5</v>
      </c>
      <c r="J36" s="16">
        <v>44640</v>
      </c>
    </row>
    <row r="37" spans="1:10" ht="26.25" thickBot="1">
      <c r="A37" s="12" t="s">
        <v>126</v>
      </c>
      <c r="B37" s="13" t="s">
        <v>21</v>
      </c>
      <c r="C37" s="40" t="s">
        <v>41</v>
      </c>
      <c r="D37" s="40" t="s">
        <v>41</v>
      </c>
      <c r="E37" s="14" t="s">
        <v>27</v>
      </c>
      <c r="F37" s="14" t="s">
        <v>27</v>
      </c>
      <c r="G37" s="14" t="s">
        <v>27</v>
      </c>
      <c r="H37" s="14">
        <v>400</v>
      </c>
      <c r="I37" s="14">
        <v>9.58</v>
      </c>
      <c r="J37" s="16">
        <v>45352</v>
      </c>
    </row>
    <row r="38" spans="1:10" ht="26.25" thickBot="1">
      <c r="A38" s="12" t="s">
        <v>126</v>
      </c>
      <c r="B38" s="31" t="s">
        <v>34</v>
      </c>
      <c r="C38" s="72" t="s">
        <v>46</v>
      </c>
      <c r="D38" s="72" t="s">
        <v>46</v>
      </c>
      <c r="E38" s="35" t="s">
        <v>23</v>
      </c>
      <c r="F38" s="69">
        <v>0.96</v>
      </c>
      <c r="G38" s="35" t="s">
        <v>23</v>
      </c>
      <c r="H38" s="35">
        <v>800</v>
      </c>
      <c r="I38" s="35">
        <v>20.51</v>
      </c>
      <c r="J38" s="37">
        <v>45886</v>
      </c>
    </row>
    <row r="39" spans="1:10" ht="51.75" thickBot="1">
      <c r="A39" s="12" t="s">
        <v>126</v>
      </c>
      <c r="B39" s="54" t="s">
        <v>100</v>
      </c>
      <c r="C39" s="54" t="s">
        <v>117</v>
      </c>
      <c r="D39" s="54" t="s">
        <v>117</v>
      </c>
      <c r="E39" s="56" t="s">
        <v>27</v>
      </c>
      <c r="F39" s="56" t="s">
        <v>27</v>
      </c>
      <c r="G39" s="56" t="s">
        <v>27</v>
      </c>
      <c r="H39" s="56">
        <v>54</v>
      </c>
      <c r="I39" s="56">
        <v>276</v>
      </c>
      <c r="J39" s="38"/>
    </row>
    <row r="40" spans="1:10" ht="26.25" thickBot="1">
      <c r="A40" s="12" t="s">
        <v>126</v>
      </c>
      <c r="B40" s="54" t="s">
        <v>100</v>
      </c>
      <c r="C40" s="58" t="s">
        <v>128</v>
      </c>
      <c r="D40" s="58" t="s">
        <v>128</v>
      </c>
      <c r="E40" s="56" t="s">
        <v>23</v>
      </c>
      <c r="F40" s="56" t="s">
        <v>119</v>
      </c>
      <c r="G40" s="56" t="s">
        <v>23</v>
      </c>
      <c r="H40" s="59">
        <v>1370</v>
      </c>
      <c r="I40" s="59">
        <v>93.46</v>
      </c>
      <c r="J40" s="50"/>
    </row>
    <row r="41" spans="1:10" ht="26.25" thickBot="1">
      <c r="A41" s="12" t="s">
        <v>126</v>
      </c>
      <c r="B41" s="54" t="s">
        <v>100</v>
      </c>
      <c r="C41" s="58" t="s">
        <v>129</v>
      </c>
      <c r="D41" s="58" t="s">
        <v>129</v>
      </c>
      <c r="E41" s="56" t="s">
        <v>22</v>
      </c>
      <c r="F41" s="56" t="s">
        <v>130</v>
      </c>
      <c r="G41" s="56" t="s">
        <v>22</v>
      </c>
      <c r="H41" s="59">
        <v>950</v>
      </c>
      <c r="I41" s="59">
        <v>1.91</v>
      </c>
      <c r="J41" s="50"/>
    </row>
    <row r="42" spans="1:10" ht="26.25" thickBot="1">
      <c r="A42" s="12" t="s">
        <v>126</v>
      </c>
      <c r="B42" s="13" t="s">
        <v>110</v>
      </c>
      <c r="C42" s="58" t="s">
        <v>135</v>
      </c>
      <c r="D42" s="58" t="s">
        <v>135</v>
      </c>
      <c r="E42" s="56" t="s">
        <v>23</v>
      </c>
      <c r="F42" s="56">
        <v>1</v>
      </c>
      <c r="G42" s="56" t="s">
        <v>23</v>
      </c>
      <c r="H42" s="59">
        <v>0</v>
      </c>
      <c r="I42" s="59">
        <v>140.76</v>
      </c>
      <c r="J42" s="50">
        <v>44805</v>
      </c>
    </row>
    <row r="43" spans="1:10" ht="26.25" thickBot="1">
      <c r="A43" s="12" t="s">
        <v>126</v>
      </c>
      <c r="B43" s="54" t="s">
        <v>100</v>
      </c>
      <c r="C43" s="58" t="s">
        <v>127</v>
      </c>
      <c r="D43" s="58" t="s">
        <v>127</v>
      </c>
      <c r="E43" s="56" t="s">
        <v>23</v>
      </c>
      <c r="F43" s="56">
        <v>1</v>
      </c>
      <c r="G43" s="56" t="s">
        <v>23</v>
      </c>
      <c r="H43" s="59">
        <v>0</v>
      </c>
      <c r="I43" s="59">
        <v>22.48</v>
      </c>
      <c r="J43" s="50">
        <v>45231</v>
      </c>
    </row>
    <row r="44" spans="1:10" ht="39" thickBot="1">
      <c r="A44" s="12" t="s">
        <v>126</v>
      </c>
      <c r="B44" s="44" t="s">
        <v>100</v>
      </c>
      <c r="C44" s="76" t="s">
        <v>104</v>
      </c>
      <c r="D44" s="76" t="s">
        <v>104</v>
      </c>
      <c r="E44" s="67" t="s">
        <v>27</v>
      </c>
      <c r="F44" s="68" t="s">
        <v>27</v>
      </c>
      <c r="G44" s="70" t="s">
        <v>27</v>
      </c>
      <c r="H44" s="48"/>
      <c r="I44" s="49">
        <v>3.05</v>
      </c>
      <c r="J44" s="50">
        <v>45748</v>
      </c>
    </row>
    <row r="45" spans="1:10" ht="39" thickBot="1">
      <c r="A45" s="12" t="s">
        <v>126</v>
      </c>
      <c r="B45" s="30" t="s">
        <v>100</v>
      </c>
      <c r="C45" s="77" t="s">
        <v>105</v>
      </c>
      <c r="D45" s="77" t="s">
        <v>105</v>
      </c>
      <c r="E45" s="66" t="s">
        <v>27</v>
      </c>
      <c r="F45" s="14" t="s">
        <v>27</v>
      </c>
      <c r="G45" s="71" t="s">
        <v>27</v>
      </c>
      <c r="H45" s="36">
        <v>2100</v>
      </c>
      <c r="I45" s="39">
        <v>3.2</v>
      </c>
      <c r="J45" s="38">
        <v>45839</v>
      </c>
    </row>
    <row r="46" spans="1:10" ht="26.25" thickBot="1">
      <c r="A46" s="12" t="s">
        <v>126</v>
      </c>
      <c r="B46" s="30" t="s">
        <v>100</v>
      </c>
      <c r="C46" s="77" t="s">
        <v>115</v>
      </c>
      <c r="D46" s="77" t="s">
        <v>115</v>
      </c>
      <c r="E46" s="66" t="s">
        <v>27</v>
      </c>
      <c r="F46" s="14" t="s">
        <v>27</v>
      </c>
      <c r="G46" s="71" t="s">
        <v>27</v>
      </c>
      <c r="H46" s="36">
        <v>6400</v>
      </c>
      <c r="I46" s="39">
        <v>1.6</v>
      </c>
      <c r="J46" s="38">
        <v>45839</v>
      </c>
    </row>
    <row r="47" spans="1:10" ht="26.25" thickBot="1">
      <c r="A47" s="12" t="s">
        <v>126</v>
      </c>
      <c r="B47" s="30" t="s">
        <v>100</v>
      </c>
      <c r="C47" s="77" t="s">
        <v>106</v>
      </c>
      <c r="D47" s="77" t="s">
        <v>106</v>
      </c>
      <c r="E47" s="66" t="s">
        <v>27</v>
      </c>
      <c r="F47" s="14" t="s">
        <v>27</v>
      </c>
      <c r="G47" s="71" t="s">
        <v>27</v>
      </c>
      <c r="H47" s="36">
        <v>3000</v>
      </c>
      <c r="I47" s="39">
        <v>1.5</v>
      </c>
      <c r="J47" s="38">
        <v>45839</v>
      </c>
    </row>
    <row r="48" spans="1:10">
      <c r="C48" s="29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52"/>
  <dimension ref="A1:J48"/>
  <sheetViews>
    <sheetView topLeftCell="A28" workbookViewId="0">
      <selection activeCell="H34" sqref="H34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44257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126</v>
      </c>
      <c r="B7" s="13" t="s">
        <v>100</v>
      </c>
      <c r="C7" s="40" t="s">
        <v>111</v>
      </c>
      <c r="D7" s="40" t="s">
        <v>111</v>
      </c>
      <c r="E7" s="14" t="s">
        <v>23</v>
      </c>
      <c r="F7" s="14" t="s">
        <v>112</v>
      </c>
      <c r="G7" s="14" t="s">
        <v>23</v>
      </c>
      <c r="H7" s="14"/>
      <c r="I7" s="14">
        <v>275</v>
      </c>
      <c r="J7" s="16">
        <v>44774</v>
      </c>
    </row>
    <row r="8" spans="1:10" ht="27.75" customHeight="1" thickBot="1">
      <c r="A8" s="12" t="s">
        <v>126</v>
      </c>
      <c r="B8" s="13" t="s">
        <v>100</v>
      </c>
      <c r="C8" s="40" t="s">
        <v>111</v>
      </c>
      <c r="D8" s="40" t="s">
        <v>111</v>
      </c>
      <c r="E8" s="14" t="s">
        <v>23</v>
      </c>
      <c r="F8" s="14" t="s">
        <v>112</v>
      </c>
      <c r="G8" s="14" t="s">
        <v>23</v>
      </c>
      <c r="H8" s="14"/>
      <c r="I8" s="14">
        <v>255.2</v>
      </c>
      <c r="J8" s="16">
        <v>44805</v>
      </c>
    </row>
    <row r="9" spans="1:10" ht="27.75" customHeight="1" thickBot="1">
      <c r="A9" s="12" t="s">
        <v>126</v>
      </c>
      <c r="B9" s="13" t="s">
        <v>100</v>
      </c>
      <c r="C9" s="40" t="s">
        <v>111</v>
      </c>
      <c r="D9" s="40" t="s">
        <v>111</v>
      </c>
      <c r="E9" s="14" t="s">
        <v>23</v>
      </c>
      <c r="F9" s="14" t="s">
        <v>112</v>
      </c>
      <c r="G9" s="14" t="s">
        <v>23</v>
      </c>
      <c r="H9" s="14">
        <v>120</v>
      </c>
      <c r="I9" s="14">
        <v>255.2</v>
      </c>
      <c r="J9" s="16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430</v>
      </c>
      <c r="I10" s="14">
        <v>87.57</v>
      </c>
      <c r="J10" s="16"/>
    </row>
    <row r="11" spans="1:10" ht="26.25" thickBot="1">
      <c r="A11" s="12" t="s">
        <v>126</v>
      </c>
      <c r="B11" s="13" t="s">
        <v>34</v>
      </c>
      <c r="C11" s="40" t="s">
        <v>71</v>
      </c>
      <c r="D11" s="40" t="s">
        <v>71</v>
      </c>
      <c r="E11" s="14" t="s">
        <v>23</v>
      </c>
      <c r="F11" s="14" t="s">
        <v>72</v>
      </c>
      <c r="G11" s="14" t="s">
        <v>23</v>
      </c>
      <c r="H11" s="14">
        <v>60</v>
      </c>
      <c r="I11" s="14">
        <v>13.65</v>
      </c>
      <c r="J11" s="16">
        <v>44958</v>
      </c>
    </row>
    <row r="12" spans="1:10" ht="38.25" customHeight="1" thickBot="1">
      <c r="A12" s="12" t="s">
        <v>126</v>
      </c>
      <c r="B12" s="13" t="s">
        <v>100</v>
      </c>
      <c r="C12" s="40" t="s">
        <v>99</v>
      </c>
      <c r="D12" s="40" t="s">
        <v>99</v>
      </c>
      <c r="E12" s="14" t="s">
        <v>3</v>
      </c>
      <c r="F12" s="14" t="s">
        <v>3</v>
      </c>
      <c r="G12" s="14" t="s">
        <v>3</v>
      </c>
      <c r="H12" s="14">
        <v>44</v>
      </c>
      <c r="I12" s="14">
        <v>372</v>
      </c>
      <c r="J12" s="16"/>
    </row>
    <row r="13" spans="1:10" ht="42.75" customHeight="1" thickBot="1">
      <c r="A13" s="12" t="s">
        <v>126</v>
      </c>
      <c r="B13" s="64" t="s">
        <v>100</v>
      </c>
      <c r="C13" s="72" t="s">
        <v>99</v>
      </c>
      <c r="D13" s="72" t="s">
        <v>99</v>
      </c>
      <c r="E13" s="35" t="s">
        <v>3</v>
      </c>
      <c r="F13" s="35" t="s">
        <v>3</v>
      </c>
      <c r="G13" s="14" t="s">
        <v>3</v>
      </c>
      <c r="H13" s="14">
        <v>60</v>
      </c>
      <c r="I13" s="14">
        <v>372</v>
      </c>
      <c r="J13" s="16"/>
    </row>
    <row r="14" spans="1:10" ht="42.75" customHeight="1" thickBot="1">
      <c r="A14" s="12" t="s">
        <v>126</v>
      </c>
      <c r="B14" s="53" t="s">
        <v>100</v>
      </c>
      <c r="C14" s="54" t="s">
        <v>99</v>
      </c>
      <c r="D14" s="54" t="s">
        <v>99</v>
      </c>
      <c r="E14" s="56" t="s">
        <v>3</v>
      </c>
      <c r="F14" s="56" t="s">
        <v>3</v>
      </c>
      <c r="G14" s="66" t="s">
        <v>3</v>
      </c>
      <c r="H14" s="14">
        <v>96</v>
      </c>
      <c r="I14" s="14">
        <v>372</v>
      </c>
      <c r="J14" s="16"/>
    </row>
    <row r="15" spans="1:10" ht="36.75" customHeight="1" thickBot="1">
      <c r="A15" s="12" t="s">
        <v>126</v>
      </c>
      <c r="B15" s="41" t="s">
        <v>100</v>
      </c>
      <c r="C15" s="73" t="s">
        <v>114</v>
      </c>
      <c r="D15" s="73" t="s">
        <v>114</v>
      </c>
      <c r="E15" s="67" t="s">
        <v>22</v>
      </c>
      <c r="F15" s="68" t="s">
        <v>116</v>
      </c>
      <c r="G15" s="66" t="s">
        <v>22</v>
      </c>
      <c r="H15" s="14">
        <v>1050</v>
      </c>
      <c r="I15" s="14">
        <v>3.83</v>
      </c>
      <c r="J15" s="16">
        <v>44896</v>
      </c>
    </row>
    <row r="16" spans="1:10" ht="39.75" customHeight="1" thickBot="1">
      <c r="A16" s="12" t="s">
        <v>126</v>
      </c>
      <c r="B16" s="41" t="s">
        <v>100</v>
      </c>
      <c r="C16" s="74" t="s">
        <v>122</v>
      </c>
      <c r="D16" s="74" t="s">
        <v>122</v>
      </c>
      <c r="E16" s="56" t="s">
        <v>3</v>
      </c>
      <c r="F16" s="56" t="s">
        <v>3</v>
      </c>
      <c r="G16" s="66" t="s">
        <v>3</v>
      </c>
      <c r="H16" s="14">
        <v>1400</v>
      </c>
      <c r="I16" s="14">
        <v>2.06</v>
      </c>
      <c r="J16" s="16"/>
    </row>
    <row r="17" spans="1:10" ht="43.5" customHeight="1" thickBot="1">
      <c r="A17" s="12" t="s">
        <v>126</v>
      </c>
      <c r="B17" s="13" t="s">
        <v>100</v>
      </c>
      <c r="C17" s="75" t="s">
        <v>101</v>
      </c>
      <c r="D17" s="75" t="s">
        <v>101</v>
      </c>
      <c r="E17" s="14" t="s">
        <v>3</v>
      </c>
      <c r="F17" s="14" t="s">
        <v>3</v>
      </c>
      <c r="G17" s="14" t="s">
        <v>3</v>
      </c>
      <c r="H17" s="14">
        <v>110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100</v>
      </c>
      <c r="C18" s="40" t="s">
        <v>101</v>
      </c>
      <c r="D18" s="40" t="s">
        <v>101</v>
      </c>
      <c r="E18" s="14" t="s">
        <v>3</v>
      </c>
      <c r="F18" s="14" t="s">
        <v>3</v>
      </c>
      <c r="G18" s="14" t="s">
        <v>3</v>
      </c>
      <c r="H18" s="14"/>
      <c r="I18" s="14">
        <v>195</v>
      </c>
      <c r="J18" s="16"/>
    </row>
    <row r="19" spans="1:10" ht="43.5" customHeight="1" thickBot="1">
      <c r="A19" s="12" t="s">
        <v>126</v>
      </c>
      <c r="B19" s="13" t="s">
        <v>100</v>
      </c>
      <c r="C19" s="40" t="s">
        <v>101</v>
      </c>
      <c r="D19" s="40" t="s">
        <v>101</v>
      </c>
      <c r="E19" s="14" t="s">
        <v>3</v>
      </c>
      <c r="F19" s="14" t="s">
        <v>3</v>
      </c>
      <c r="G19" s="14" t="s">
        <v>3</v>
      </c>
      <c r="H19" s="14">
        <v>45</v>
      </c>
      <c r="I19" s="14">
        <v>195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118</v>
      </c>
      <c r="D20" s="40" t="s">
        <v>118</v>
      </c>
      <c r="E20" s="14" t="s">
        <v>22</v>
      </c>
      <c r="F20" s="14" t="s">
        <v>119</v>
      </c>
      <c r="G20" s="14" t="s">
        <v>22</v>
      </c>
      <c r="H20" s="14">
        <v>0</v>
      </c>
      <c r="I20" s="14">
        <v>14.5</v>
      </c>
      <c r="J20" s="16"/>
    </row>
    <row r="21" spans="1:10" ht="43.5" customHeight="1" thickBot="1">
      <c r="A21" s="12" t="s">
        <v>126</v>
      </c>
      <c r="B21" s="13" t="s">
        <v>100</v>
      </c>
      <c r="C21" s="40" t="s">
        <v>59</v>
      </c>
      <c r="D21" s="40" t="s">
        <v>59</v>
      </c>
      <c r="E21" s="14" t="s">
        <v>23</v>
      </c>
      <c r="F21" s="14" t="s">
        <v>58</v>
      </c>
      <c r="G21" s="14" t="s">
        <v>23</v>
      </c>
      <c r="H21" s="14">
        <v>720</v>
      </c>
      <c r="I21" s="14">
        <v>72</v>
      </c>
      <c r="J21" s="16">
        <v>44866</v>
      </c>
    </row>
    <row r="22" spans="1:10" ht="43.5" customHeight="1" thickBot="1">
      <c r="A22" s="12" t="s">
        <v>126</v>
      </c>
      <c r="B22" s="13" t="s">
        <v>100</v>
      </c>
      <c r="C22" s="40" t="s">
        <v>120</v>
      </c>
      <c r="D22" s="40" t="s">
        <v>120</v>
      </c>
      <c r="E22" s="14" t="s">
        <v>3</v>
      </c>
      <c r="F22" s="14" t="s">
        <v>3</v>
      </c>
      <c r="G22" s="14" t="s">
        <v>3</v>
      </c>
      <c r="H22" s="14">
        <v>550</v>
      </c>
      <c r="I22" s="14">
        <v>19.5</v>
      </c>
      <c r="J22" s="16"/>
    </row>
    <row r="23" spans="1:10" ht="43.5" customHeight="1" thickBot="1">
      <c r="A23" s="12" t="s">
        <v>126</v>
      </c>
      <c r="B23" s="13" t="s">
        <v>100</v>
      </c>
      <c r="C23" s="40" t="s">
        <v>121</v>
      </c>
      <c r="D23" s="40" t="s">
        <v>121</v>
      </c>
      <c r="E23" s="14" t="s">
        <v>23</v>
      </c>
      <c r="F23" s="14" t="s">
        <v>58</v>
      </c>
      <c r="G23" s="14" t="s">
        <v>23</v>
      </c>
      <c r="H23" s="14">
        <v>3960</v>
      </c>
      <c r="I23" s="14">
        <v>94</v>
      </c>
      <c r="J23" s="16">
        <v>44866</v>
      </c>
    </row>
    <row r="24" spans="1:10" ht="26.25" hidden="1" thickBot="1">
      <c r="A24" s="12" t="s">
        <v>126</v>
      </c>
      <c r="B24" s="13" t="s">
        <v>21</v>
      </c>
      <c r="C24" s="40" t="s">
        <v>31</v>
      </c>
      <c r="D24" s="40" t="s">
        <v>31</v>
      </c>
      <c r="E24" s="14" t="s">
        <v>22</v>
      </c>
      <c r="F24" s="14" t="s">
        <v>32</v>
      </c>
      <c r="G24" s="14" t="s">
        <v>22</v>
      </c>
      <c r="H24" s="14">
        <v>0</v>
      </c>
      <c r="I24" s="14">
        <v>0</v>
      </c>
      <c r="J24" s="16">
        <v>44774</v>
      </c>
    </row>
    <row r="25" spans="1:10" ht="39" thickBot="1">
      <c r="A25" s="12" t="s">
        <v>126</v>
      </c>
      <c r="B25" s="13" t="s">
        <v>107</v>
      </c>
      <c r="C25" s="40" t="s">
        <v>108</v>
      </c>
      <c r="D25" s="40" t="s">
        <v>108</v>
      </c>
      <c r="E25" s="14" t="s">
        <v>27</v>
      </c>
      <c r="F25" s="14" t="s">
        <v>27</v>
      </c>
      <c r="G25" s="14" t="s">
        <v>27</v>
      </c>
      <c r="H25" s="14">
        <v>1250</v>
      </c>
      <c r="I25" s="14">
        <v>5.95</v>
      </c>
      <c r="J25" s="16"/>
    </row>
    <row r="26" spans="1:10" ht="26.25" thickBot="1">
      <c r="A26" s="12" t="s">
        <v>126</v>
      </c>
      <c r="B26" s="13" t="s">
        <v>110</v>
      </c>
      <c r="C26" s="40" t="s">
        <v>133</v>
      </c>
      <c r="D26" s="40" t="s">
        <v>133</v>
      </c>
      <c r="E26" s="14" t="s">
        <v>27</v>
      </c>
      <c r="F26" s="14" t="s">
        <v>27</v>
      </c>
      <c r="G26" s="14" t="s">
        <v>27</v>
      </c>
      <c r="H26" s="14">
        <v>8400</v>
      </c>
      <c r="I26" s="14">
        <v>0.88</v>
      </c>
      <c r="J26" s="16"/>
    </row>
    <row r="27" spans="1:10" ht="26.25" thickBot="1">
      <c r="A27" s="12" t="s">
        <v>126</v>
      </c>
      <c r="B27" s="13" t="s">
        <v>110</v>
      </c>
      <c r="C27" s="40" t="s">
        <v>113</v>
      </c>
      <c r="D27" s="40" t="s">
        <v>113</v>
      </c>
      <c r="E27" s="14" t="s">
        <v>23</v>
      </c>
      <c r="F27" s="14">
        <v>1</v>
      </c>
      <c r="G27" s="14" t="s">
        <v>23</v>
      </c>
      <c r="H27" s="14">
        <v>1200</v>
      </c>
      <c r="I27" s="14">
        <v>290</v>
      </c>
      <c r="J27" s="16">
        <v>45078</v>
      </c>
    </row>
    <row r="28" spans="1:10" ht="26.25" thickBot="1">
      <c r="A28" s="12" t="s">
        <v>126</v>
      </c>
      <c r="B28" s="13" t="s">
        <v>34</v>
      </c>
      <c r="C28" s="40" t="s">
        <v>61</v>
      </c>
      <c r="D28" s="40" t="s">
        <v>61</v>
      </c>
      <c r="E28" s="14" t="s">
        <v>23</v>
      </c>
      <c r="F28" s="14" t="s">
        <v>62</v>
      </c>
      <c r="G28" s="14" t="s">
        <v>23</v>
      </c>
      <c r="H28" s="14">
        <v>768</v>
      </c>
      <c r="I28" s="14">
        <v>12.74</v>
      </c>
      <c r="J28" s="16">
        <v>44774</v>
      </c>
    </row>
    <row r="29" spans="1:10" ht="26.25" hidden="1" thickBot="1">
      <c r="A29" s="12" t="s">
        <v>126</v>
      </c>
      <c r="B29" s="13" t="s">
        <v>21</v>
      </c>
      <c r="C29" s="40" t="s">
        <v>38</v>
      </c>
      <c r="D29" s="40" t="s">
        <v>38</v>
      </c>
      <c r="E29" s="14" t="s">
        <v>22</v>
      </c>
      <c r="F29" s="14" t="s">
        <v>39</v>
      </c>
      <c r="G29" s="14" t="s">
        <v>22</v>
      </c>
      <c r="H29" s="14">
        <v>0</v>
      </c>
      <c r="I29" s="14">
        <v>0</v>
      </c>
      <c r="J29" s="16">
        <v>44652</v>
      </c>
    </row>
    <row r="30" spans="1:10" ht="26.25" thickBot="1">
      <c r="A30" s="12" t="s">
        <v>126</v>
      </c>
      <c r="B30" s="13" t="s">
        <v>110</v>
      </c>
      <c r="C30" s="40" t="s">
        <v>123</v>
      </c>
      <c r="D30" s="40" t="s">
        <v>123</v>
      </c>
      <c r="E30" s="14" t="s">
        <v>23</v>
      </c>
      <c r="F30" s="14" t="s">
        <v>124</v>
      </c>
      <c r="G30" s="14" t="s">
        <v>23</v>
      </c>
      <c r="H30" s="14">
        <v>0</v>
      </c>
      <c r="I30" s="14">
        <v>134.36000000000001</v>
      </c>
      <c r="J30" s="16">
        <v>44682</v>
      </c>
    </row>
    <row r="31" spans="1:10" ht="26.25" thickBot="1">
      <c r="A31" s="12" t="s">
        <v>126</v>
      </c>
      <c r="B31" s="13" t="s">
        <v>110</v>
      </c>
      <c r="C31" s="40" t="s">
        <v>134</v>
      </c>
      <c r="D31" s="40" t="s">
        <v>134</v>
      </c>
      <c r="E31" s="14" t="s">
        <v>23</v>
      </c>
      <c r="F31" s="14" t="s">
        <v>124</v>
      </c>
      <c r="G31" s="14" t="s">
        <v>23</v>
      </c>
      <c r="H31" s="14">
        <v>720</v>
      </c>
      <c r="I31" s="14">
        <v>111.32</v>
      </c>
      <c r="J31" s="16">
        <v>44743</v>
      </c>
    </row>
    <row r="32" spans="1:10" ht="26.25" thickBot="1">
      <c r="A32" s="12" t="s">
        <v>126</v>
      </c>
      <c r="B32" s="13" t="s">
        <v>34</v>
      </c>
      <c r="C32" s="40" t="s">
        <v>63</v>
      </c>
      <c r="D32" s="40" t="s">
        <v>63</v>
      </c>
      <c r="E32" s="14" t="s">
        <v>23</v>
      </c>
      <c r="F32" s="14" t="s">
        <v>62</v>
      </c>
      <c r="G32" s="14" t="s">
        <v>23</v>
      </c>
      <c r="H32" s="14">
        <v>48</v>
      </c>
      <c r="I32" s="14">
        <v>27.74</v>
      </c>
      <c r="J32" s="16">
        <v>44593</v>
      </c>
    </row>
    <row r="33" spans="1:10" ht="26.25" thickBot="1">
      <c r="A33" s="12" t="s">
        <v>126</v>
      </c>
      <c r="B33" s="13" t="s">
        <v>110</v>
      </c>
      <c r="C33" s="40" t="s">
        <v>125</v>
      </c>
      <c r="D33" s="40" t="s">
        <v>125</v>
      </c>
      <c r="E33" s="14" t="s">
        <v>103</v>
      </c>
      <c r="F33" s="14" t="s">
        <v>103</v>
      </c>
      <c r="G33" s="14" t="s">
        <v>103</v>
      </c>
      <c r="H33" s="14">
        <v>950</v>
      </c>
      <c r="I33" s="14">
        <v>7.41</v>
      </c>
      <c r="J33" s="16"/>
    </row>
    <row r="34" spans="1:10" ht="35.25" customHeight="1" thickBot="1">
      <c r="A34" s="12" t="s">
        <v>126</v>
      </c>
      <c r="B34" s="13" t="s">
        <v>110</v>
      </c>
      <c r="C34" s="40" t="s">
        <v>109</v>
      </c>
      <c r="D34" s="40" t="s">
        <v>109</v>
      </c>
      <c r="E34" s="14" t="s">
        <v>103</v>
      </c>
      <c r="F34" s="14" t="s">
        <v>103</v>
      </c>
      <c r="G34" s="14" t="s">
        <v>103</v>
      </c>
      <c r="H34" s="14">
        <v>2000</v>
      </c>
      <c r="I34" s="14">
        <v>7.41</v>
      </c>
      <c r="J34" s="16"/>
    </row>
    <row r="35" spans="1:10" ht="26.25" thickBot="1">
      <c r="A35" s="12" t="s">
        <v>126</v>
      </c>
      <c r="B35" s="40" t="s">
        <v>100</v>
      </c>
      <c r="C35" s="40" t="s">
        <v>109</v>
      </c>
      <c r="D35" s="40" t="s">
        <v>109</v>
      </c>
      <c r="E35" s="14" t="s">
        <v>103</v>
      </c>
      <c r="F35" s="14" t="s">
        <v>103</v>
      </c>
      <c r="G35" s="14" t="s">
        <v>103</v>
      </c>
      <c r="H35" s="14">
        <v>4000</v>
      </c>
      <c r="I35" s="14">
        <v>15.2</v>
      </c>
      <c r="J35" s="16"/>
    </row>
    <row r="36" spans="1:10" ht="26.25" thickBot="1">
      <c r="A36" s="12" t="s">
        <v>126</v>
      </c>
      <c r="B36" s="40" t="s">
        <v>100</v>
      </c>
      <c r="C36" s="40" t="s">
        <v>102</v>
      </c>
      <c r="D36" s="40" t="s">
        <v>102</v>
      </c>
      <c r="E36" s="14" t="s">
        <v>103</v>
      </c>
      <c r="F36" s="14" t="s">
        <v>103</v>
      </c>
      <c r="G36" s="14" t="s">
        <v>103</v>
      </c>
      <c r="H36" s="14">
        <v>3000</v>
      </c>
      <c r="I36" s="14">
        <v>5.5</v>
      </c>
      <c r="J36" s="16">
        <v>44640</v>
      </c>
    </row>
    <row r="37" spans="1:10" ht="26.25" thickBot="1">
      <c r="A37" s="12" t="s">
        <v>126</v>
      </c>
      <c r="B37" s="13" t="s">
        <v>21</v>
      </c>
      <c r="C37" s="40" t="s">
        <v>41</v>
      </c>
      <c r="D37" s="40" t="s">
        <v>41</v>
      </c>
      <c r="E37" s="14" t="s">
        <v>27</v>
      </c>
      <c r="F37" s="14" t="s">
        <v>27</v>
      </c>
      <c r="G37" s="14" t="s">
        <v>27</v>
      </c>
      <c r="H37" s="14">
        <v>400</v>
      </c>
      <c r="I37" s="14">
        <v>9.58</v>
      </c>
      <c r="J37" s="16">
        <v>45352</v>
      </c>
    </row>
    <row r="38" spans="1:10" ht="26.25" thickBot="1">
      <c r="A38" s="12" t="s">
        <v>126</v>
      </c>
      <c r="B38" s="31" t="s">
        <v>34</v>
      </c>
      <c r="C38" s="72" t="s">
        <v>46</v>
      </c>
      <c r="D38" s="72" t="s">
        <v>46</v>
      </c>
      <c r="E38" s="35" t="s">
        <v>23</v>
      </c>
      <c r="F38" s="69">
        <v>0.96</v>
      </c>
      <c r="G38" s="35" t="s">
        <v>23</v>
      </c>
      <c r="H38" s="35">
        <v>800</v>
      </c>
      <c r="I38" s="35">
        <v>20.51</v>
      </c>
      <c r="J38" s="37">
        <v>45886</v>
      </c>
    </row>
    <row r="39" spans="1:10" ht="51.75" thickBot="1">
      <c r="A39" s="12" t="s">
        <v>126</v>
      </c>
      <c r="B39" s="54" t="s">
        <v>100</v>
      </c>
      <c r="C39" s="54" t="s">
        <v>117</v>
      </c>
      <c r="D39" s="54" t="s">
        <v>117</v>
      </c>
      <c r="E39" s="56" t="s">
        <v>27</v>
      </c>
      <c r="F39" s="56" t="s">
        <v>27</v>
      </c>
      <c r="G39" s="56" t="s">
        <v>27</v>
      </c>
      <c r="H39" s="56">
        <v>54</v>
      </c>
      <c r="I39" s="56">
        <v>276</v>
      </c>
      <c r="J39" s="38"/>
    </row>
    <row r="40" spans="1:10" ht="26.25" thickBot="1">
      <c r="A40" s="12" t="s">
        <v>126</v>
      </c>
      <c r="B40" s="54" t="s">
        <v>100</v>
      </c>
      <c r="C40" s="58" t="s">
        <v>128</v>
      </c>
      <c r="D40" s="58" t="s">
        <v>128</v>
      </c>
      <c r="E40" s="56" t="s">
        <v>23</v>
      </c>
      <c r="F40" s="56" t="s">
        <v>119</v>
      </c>
      <c r="G40" s="56" t="s">
        <v>23</v>
      </c>
      <c r="H40" s="59">
        <v>1370</v>
      </c>
      <c r="I40" s="59">
        <v>93.46</v>
      </c>
      <c r="J40" s="50"/>
    </row>
    <row r="41" spans="1:10" ht="26.25" thickBot="1">
      <c r="A41" s="12" t="s">
        <v>126</v>
      </c>
      <c r="B41" s="54" t="s">
        <v>100</v>
      </c>
      <c r="C41" s="58" t="s">
        <v>129</v>
      </c>
      <c r="D41" s="58" t="s">
        <v>129</v>
      </c>
      <c r="E41" s="56" t="s">
        <v>22</v>
      </c>
      <c r="F41" s="56" t="s">
        <v>130</v>
      </c>
      <c r="G41" s="56" t="s">
        <v>22</v>
      </c>
      <c r="H41" s="59">
        <v>950</v>
      </c>
      <c r="I41" s="59">
        <v>1.91</v>
      </c>
      <c r="J41" s="50"/>
    </row>
    <row r="42" spans="1:10" ht="26.25" thickBot="1">
      <c r="A42" s="12" t="s">
        <v>126</v>
      </c>
      <c r="B42" s="13" t="s">
        <v>110</v>
      </c>
      <c r="C42" s="58" t="s">
        <v>135</v>
      </c>
      <c r="D42" s="58" t="s">
        <v>135</v>
      </c>
      <c r="E42" s="56" t="s">
        <v>23</v>
      </c>
      <c r="F42" s="56">
        <v>1</v>
      </c>
      <c r="G42" s="56" t="s">
        <v>23</v>
      </c>
      <c r="H42" s="59">
        <v>0</v>
      </c>
      <c r="I42" s="59">
        <v>140.76</v>
      </c>
      <c r="J42" s="50">
        <v>44805</v>
      </c>
    </row>
    <row r="43" spans="1:10" ht="26.25" thickBot="1">
      <c r="A43" s="12" t="s">
        <v>126</v>
      </c>
      <c r="B43" s="54" t="s">
        <v>100</v>
      </c>
      <c r="C43" s="58" t="s">
        <v>127</v>
      </c>
      <c r="D43" s="58" t="s">
        <v>127</v>
      </c>
      <c r="E43" s="56" t="s">
        <v>23</v>
      </c>
      <c r="F43" s="56">
        <v>1</v>
      </c>
      <c r="G43" s="56" t="s">
        <v>23</v>
      </c>
      <c r="H43" s="59">
        <v>0</v>
      </c>
      <c r="I43" s="59">
        <v>22.48</v>
      </c>
      <c r="J43" s="50">
        <v>45231</v>
      </c>
    </row>
    <row r="44" spans="1:10" ht="39" thickBot="1">
      <c r="A44" s="12" t="s">
        <v>126</v>
      </c>
      <c r="B44" s="44" t="s">
        <v>100</v>
      </c>
      <c r="C44" s="76" t="s">
        <v>104</v>
      </c>
      <c r="D44" s="76" t="s">
        <v>104</v>
      </c>
      <c r="E44" s="67" t="s">
        <v>27</v>
      </c>
      <c r="F44" s="68" t="s">
        <v>27</v>
      </c>
      <c r="G44" s="70" t="s">
        <v>27</v>
      </c>
      <c r="H44" s="48"/>
      <c r="I44" s="49">
        <v>3.05</v>
      </c>
      <c r="J44" s="50">
        <v>45748</v>
      </c>
    </row>
    <row r="45" spans="1:10" ht="39" thickBot="1">
      <c r="A45" s="12" t="s">
        <v>126</v>
      </c>
      <c r="B45" s="30" t="s">
        <v>100</v>
      </c>
      <c r="C45" s="77" t="s">
        <v>105</v>
      </c>
      <c r="D45" s="77" t="s">
        <v>105</v>
      </c>
      <c r="E45" s="66" t="s">
        <v>27</v>
      </c>
      <c r="F45" s="14" t="s">
        <v>27</v>
      </c>
      <c r="G45" s="71" t="s">
        <v>27</v>
      </c>
      <c r="H45" s="36">
        <v>2100</v>
      </c>
      <c r="I45" s="39">
        <v>3.2</v>
      </c>
      <c r="J45" s="38">
        <v>45839</v>
      </c>
    </row>
    <row r="46" spans="1:10" ht="26.25" thickBot="1">
      <c r="A46" s="12" t="s">
        <v>126</v>
      </c>
      <c r="B46" s="30" t="s">
        <v>100</v>
      </c>
      <c r="C46" s="77" t="s">
        <v>115</v>
      </c>
      <c r="D46" s="77" t="s">
        <v>115</v>
      </c>
      <c r="E46" s="66" t="s">
        <v>27</v>
      </c>
      <c r="F46" s="14" t="s">
        <v>27</v>
      </c>
      <c r="G46" s="71" t="s">
        <v>27</v>
      </c>
      <c r="H46" s="36">
        <v>6400</v>
      </c>
      <c r="I46" s="39">
        <v>1.6</v>
      </c>
      <c r="J46" s="38">
        <v>45839</v>
      </c>
    </row>
    <row r="47" spans="1:10" ht="26.25" thickBot="1">
      <c r="A47" s="12" t="s">
        <v>126</v>
      </c>
      <c r="B47" s="30" t="s">
        <v>100</v>
      </c>
      <c r="C47" s="77" t="s">
        <v>106</v>
      </c>
      <c r="D47" s="77" t="s">
        <v>106</v>
      </c>
      <c r="E47" s="66" t="s">
        <v>27</v>
      </c>
      <c r="F47" s="14" t="s">
        <v>27</v>
      </c>
      <c r="G47" s="71" t="s">
        <v>27</v>
      </c>
      <c r="H47" s="36">
        <v>3000</v>
      </c>
      <c r="I47" s="39">
        <v>1.5</v>
      </c>
      <c r="J47" s="38">
        <v>45839</v>
      </c>
    </row>
    <row r="48" spans="1:10">
      <c r="C48" s="29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53"/>
  <dimension ref="A1:J49"/>
  <sheetViews>
    <sheetView topLeftCell="A25" workbookViewId="0">
      <selection activeCell="H33" sqref="H33:H37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44264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126</v>
      </c>
      <c r="B7" s="13" t="s">
        <v>100</v>
      </c>
      <c r="C7" s="40" t="s">
        <v>111</v>
      </c>
      <c r="D7" s="40" t="s">
        <v>111</v>
      </c>
      <c r="E7" s="14" t="s">
        <v>23</v>
      </c>
      <c r="F7" s="14" t="s">
        <v>112</v>
      </c>
      <c r="G7" s="14" t="s">
        <v>23</v>
      </c>
      <c r="H7" s="14"/>
      <c r="I7" s="14">
        <v>275</v>
      </c>
      <c r="J7" s="16">
        <v>44774</v>
      </c>
    </row>
    <row r="8" spans="1:10" ht="27.75" customHeight="1" thickBot="1">
      <c r="A8" s="12" t="s">
        <v>126</v>
      </c>
      <c r="B8" s="13" t="s">
        <v>100</v>
      </c>
      <c r="C8" s="40" t="s">
        <v>111</v>
      </c>
      <c r="D8" s="40" t="s">
        <v>111</v>
      </c>
      <c r="E8" s="14" t="s">
        <v>23</v>
      </c>
      <c r="F8" s="14" t="s">
        <v>112</v>
      </c>
      <c r="G8" s="14" t="s">
        <v>23</v>
      </c>
      <c r="H8" s="14">
        <v>60</v>
      </c>
      <c r="I8" s="14">
        <v>255.2</v>
      </c>
      <c r="J8" s="16">
        <v>44805</v>
      </c>
    </row>
    <row r="9" spans="1:10" ht="27.75" customHeight="1" thickBot="1">
      <c r="A9" s="12" t="s">
        <v>126</v>
      </c>
      <c r="B9" s="13" t="s">
        <v>100</v>
      </c>
      <c r="C9" s="40" t="s">
        <v>111</v>
      </c>
      <c r="D9" s="40" t="s">
        <v>111</v>
      </c>
      <c r="E9" s="14" t="s">
        <v>23</v>
      </c>
      <c r="F9" s="14" t="s">
        <v>112</v>
      </c>
      <c r="G9" s="14" t="s">
        <v>23</v>
      </c>
      <c r="H9" s="14"/>
      <c r="I9" s="14">
        <v>255.2</v>
      </c>
      <c r="J9" s="16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740</v>
      </c>
      <c r="I10" s="14">
        <v>93.46</v>
      </c>
      <c r="J10" s="16"/>
    </row>
    <row r="11" spans="1:10" ht="26.25" thickBot="1">
      <c r="A11" s="12" t="s">
        <v>126</v>
      </c>
      <c r="B11" s="13" t="s">
        <v>34</v>
      </c>
      <c r="C11" s="40" t="s">
        <v>71</v>
      </c>
      <c r="D11" s="40" t="s">
        <v>71</v>
      </c>
      <c r="E11" s="14" t="s">
        <v>23</v>
      </c>
      <c r="F11" s="14" t="s">
        <v>72</v>
      </c>
      <c r="G11" s="14" t="s">
        <v>23</v>
      </c>
      <c r="H11" s="14">
        <v>60</v>
      </c>
      <c r="I11" s="14">
        <v>13.65</v>
      </c>
      <c r="J11" s="16">
        <v>44958</v>
      </c>
    </row>
    <row r="12" spans="1:10" ht="38.25" customHeight="1" thickBot="1">
      <c r="A12" s="12" t="s">
        <v>126</v>
      </c>
      <c r="B12" s="13" t="s">
        <v>100</v>
      </c>
      <c r="C12" s="40" t="s">
        <v>99</v>
      </c>
      <c r="D12" s="40" t="s">
        <v>99</v>
      </c>
      <c r="E12" s="14" t="s">
        <v>3</v>
      </c>
      <c r="F12" s="14" t="s">
        <v>3</v>
      </c>
      <c r="G12" s="14" t="s">
        <v>3</v>
      </c>
      <c r="H12" s="14">
        <v>34</v>
      </c>
      <c r="I12" s="14">
        <v>372</v>
      </c>
      <c r="J12" s="16"/>
    </row>
    <row r="13" spans="1:10" ht="42.75" customHeight="1" thickBot="1">
      <c r="A13" s="12" t="s">
        <v>126</v>
      </c>
      <c r="B13" s="64" t="s">
        <v>100</v>
      </c>
      <c r="C13" s="72" t="s">
        <v>99</v>
      </c>
      <c r="D13" s="72" t="s">
        <v>99</v>
      </c>
      <c r="E13" s="35" t="s">
        <v>3</v>
      </c>
      <c r="F13" s="35" t="s">
        <v>3</v>
      </c>
      <c r="G13" s="14" t="s">
        <v>3</v>
      </c>
      <c r="H13" s="14">
        <v>60</v>
      </c>
      <c r="I13" s="14">
        <v>372</v>
      </c>
      <c r="J13" s="16"/>
    </row>
    <row r="14" spans="1:10" ht="42.75" customHeight="1" thickBot="1">
      <c r="A14" s="12" t="s">
        <v>126</v>
      </c>
      <c r="B14" s="53" t="s">
        <v>100</v>
      </c>
      <c r="C14" s="54" t="s">
        <v>99</v>
      </c>
      <c r="D14" s="54" t="s">
        <v>99</v>
      </c>
      <c r="E14" s="56" t="s">
        <v>3</v>
      </c>
      <c r="F14" s="56" t="s">
        <v>3</v>
      </c>
      <c r="G14" s="66" t="s">
        <v>3</v>
      </c>
      <c r="H14" s="14">
        <v>96</v>
      </c>
      <c r="I14" s="14">
        <v>372</v>
      </c>
      <c r="J14" s="16"/>
    </row>
    <row r="15" spans="1:10" ht="36.75" customHeight="1" thickBot="1">
      <c r="A15" s="12" t="s">
        <v>126</v>
      </c>
      <c r="B15" s="41" t="s">
        <v>100</v>
      </c>
      <c r="C15" s="73" t="s">
        <v>114</v>
      </c>
      <c r="D15" s="73" t="s">
        <v>114</v>
      </c>
      <c r="E15" s="67" t="s">
        <v>22</v>
      </c>
      <c r="F15" s="68" t="s">
        <v>116</v>
      </c>
      <c r="G15" s="66" t="s">
        <v>22</v>
      </c>
      <c r="H15" s="14">
        <v>1550</v>
      </c>
      <c r="I15" s="14">
        <v>3.83</v>
      </c>
      <c r="J15" s="16">
        <v>44896</v>
      </c>
    </row>
    <row r="16" spans="1:10" ht="39.75" customHeight="1" thickBot="1">
      <c r="A16" s="12" t="s">
        <v>126</v>
      </c>
      <c r="B16" s="41" t="s">
        <v>100</v>
      </c>
      <c r="C16" s="74" t="s">
        <v>122</v>
      </c>
      <c r="D16" s="74" t="s">
        <v>122</v>
      </c>
      <c r="E16" s="56" t="s">
        <v>3</v>
      </c>
      <c r="F16" s="56" t="s">
        <v>3</v>
      </c>
      <c r="G16" s="66" t="s">
        <v>3</v>
      </c>
      <c r="H16" s="14">
        <v>1400</v>
      </c>
      <c r="I16" s="14">
        <v>2.06</v>
      </c>
      <c r="J16" s="16"/>
    </row>
    <row r="17" spans="1:10" ht="43.5" customHeight="1" thickBot="1">
      <c r="A17" s="12" t="s">
        <v>126</v>
      </c>
      <c r="B17" s="13" t="s">
        <v>100</v>
      </c>
      <c r="C17" s="75" t="s">
        <v>101</v>
      </c>
      <c r="D17" s="75" t="s">
        <v>101</v>
      </c>
      <c r="E17" s="14" t="s">
        <v>3</v>
      </c>
      <c r="F17" s="14" t="s">
        <v>3</v>
      </c>
      <c r="G17" s="14" t="s">
        <v>3</v>
      </c>
      <c r="H17" s="14">
        <v>110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100</v>
      </c>
      <c r="C18" s="40" t="s">
        <v>101</v>
      </c>
      <c r="D18" s="40" t="s">
        <v>101</v>
      </c>
      <c r="E18" s="14" t="s">
        <v>3</v>
      </c>
      <c r="F18" s="14" t="s">
        <v>3</v>
      </c>
      <c r="G18" s="14" t="s">
        <v>3</v>
      </c>
      <c r="H18" s="14"/>
      <c r="I18" s="14">
        <v>195</v>
      </c>
      <c r="J18" s="16"/>
    </row>
    <row r="19" spans="1:10" ht="43.5" customHeight="1" thickBot="1">
      <c r="A19" s="12" t="s">
        <v>126</v>
      </c>
      <c r="B19" s="13" t="s">
        <v>100</v>
      </c>
      <c r="C19" s="40" t="s">
        <v>101</v>
      </c>
      <c r="D19" s="40" t="s">
        <v>101</v>
      </c>
      <c r="E19" s="14" t="s">
        <v>3</v>
      </c>
      <c r="F19" s="14" t="s">
        <v>3</v>
      </c>
      <c r="G19" s="14" t="s">
        <v>3</v>
      </c>
      <c r="H19" s="14">
        <v>33</v>
      </c>
      <c r="I19" s="14">
        <v>195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118</v>
      </c>
      <c r="D20" s="40" t="s">
        <v>118</v>
      </c>
      <c r="E20" s="14" t="s">
        <v>22</v>
      </c>
      <c r="F20" s="14" t="s">
        <v>119</v>
      </c>
      <c r="G20" s="14" t="s">
        <v>22</v>
      </c>
      <c r="H20" s="14">
        <v>200</v>
      </c>
      <c r="I20" s="14">
        <v>14.5</v>
      </c>
      <c r="J20" s="16"/>
    </row>
    <row r="21" spans="1:10" ht="43.5" customHeight="1" thickBot="1">
      <c r="A21" s="12" t="s">
        <v>126</v>
      </c>
      <c r="B21" s="13" t="s">
        <v>100</v>
      </c>
      <c r="C21" s="40" t="s">
        <v>59</v>
      </c>
      <c r="D21" s="40" t="s">
        <v>59</v>
      </c>
      <c r="E21" s="14" t="s">
        <v>23</v>
      </c>
      <c r="F21" s="14" t="s">
        <v>58</v>
      </c>
      <c r="G21" s="14" t="s">
        <v>23</v>
      </c>
      <c r="H21" s="14">
        <v>720</v>
      </c>
      <c r="I21" s="14">
        <v>72</v>
      </c>
      <c r="J21" s="16">
        <v>44866</v>
      </c>
    </row>
    <row r="22" spans="1:10" ht="43.5" customHeight="1" thickBot="1">
      <c r="A22" s="12" t="s">
        <v>126</v>
      </c>
      <c r="B22" s="13" t="s">
        <v>100</v>
      </c>
      <c r="C22" s="40" t="s">
        <v>120</v>
      </c>
      <c r="D22" s="40" t="s">
        <v>120</v>
      </c>
      <c r="E22" s="14" t="s">
        <v>3</v>
      </c>
      <c r="F22" s="14" t="s">
        <v>3</v>
      </c>
      <c r="G22" s="14" t="s">
        <v>3</v>
      </c>
      <c r="H22" s="14">
        <v>550</v>
      </c>
      <c r="I22" s="14">
        <v>19.5</v>
      </c>
      <c r="J22" s="16"/>
    </row>
    <row r="23" spans="1:10" ht="43.5" customHeight="1" thickBot="1">
      <c r="A23" s="12" t="s">
        <v>126</v>
      </c>
      <c r="B23" s="13" t="s">
        <v>100</v>
      </c>
      <c r="C23" s="40" t="s">
        <v>121</v>
      </c>
      <c r="D23" s="40" t="s">
        <v>121</v>
      </c>
      <c r="E23" s="14" t="s">
        <v>23</v>
      </c>
      <c r="F23" s="14" t="s">
        <v>58</v>
      </c>
      <c r="G23" s="14" t="s">
        <v>23</v>
      </c>
      <c r="H23" s="14">
        <v>3600</v>
      </c>
      <c r="I23" s="14">
        <v>94</v>
      </c>
      <c r="J23" s="16">
        <v>44866</v>
      </c>
    </row>
    <row r="24" spans="1:10" ht="26.25" hidden="1" thickBot="1">
      <c r="A24" s="12" t="s">
        <v>126</v>
      </c>
      <c r="B24" s="13" t="s">
        <v>21</v>
      </c>
      <c r="C24" s="40" t="s">
        <v>31</v>
      </c>
      <c r="D24" s="40" t="s">
        <v>31</v>
      </c>
      <c r="E24" s="14" t="s">
        <v>22</v>
      </c>
      <c r="F24" s="14" t="s">
        <v>32</v>
      </c>
      <c r="G24" s="14" t="s">
        <v>22</v>
      </c>
      <c r="H24" s="14">
        <v>0</v>
      </c>
      <c r="I24" s="14">
        <v>0</v>
      </c>
      <c r="J24" s="16">
        <v>44774</v>
      </c>
    </row>
    <row r="25" spans="1:10" ht="39" thickBot="1">
      <c r="A25" s="12" t="s">
        <v>126</v>
      </c>
      <c r="B25" s="13" t="s">
        <v>107</v>
      </c>
      <c r="C25" s="40" t="s">
        <v>108</v>
      </c>
      <c r="D25" s="40" t="s">
        <v>108</v>
      </c>
      <c r="E25" s="14" t="s">
        <v>27</v>
      </c>
      <c r="F25" s="14" t="s">
        <v>27</v>
      </c>
      <c r="G25" s="14" t="s">
        <v>27</v>
      </c>
      <c r="H25" s="14">
        <v>1250</v>
      </c>
      <c r="I25" s="14">
        <v>5.95</v>
      </c>
      <c r="J25" s="16"/>
    </row>
    <row r="26" spans="1:10" ht="26.25" thickBot="1">
      <c r="A26" s="12" t="s">
        <v>126</v>
      </c>
      <c r="B26" s="13" t="s">
        <v>110</v>
      </c>
      <c r="C26" s="40" t="s">
        <v>133</v>
      </c>
      <c r="D26" s="40" t="s">
        <v>133</v>
      </c>
      <c r="E26" s="14" t="s">
        <v>27</v>
      </c>
      <c r="F26" s="14" t="s">
        <v>27</v>
      </c>
      <c r="G26" s="14" t="s">
        <v>27</v>
      </c>
      <c r="H26" s="14">
        <v>8400</v>
      </c>
      <c r="I26" s="14">
        <v>0.88</v>
      </c>
      <c r="J26" s="16"/>
    </row>
    <row r="27" spans="1:10" ht="26.25" thickBot="1">
      <c r="A27" s="12" t="s">
        <v>126</v>
      </c>
      <c r="B27" s="13" t="s">
        <v>110</v>
      </c>
      <c r="C27" s="40" t="s">
        <v>113</v>
      </c>
      <c r="D27" s="40" t="s">
        <v>113</v>
      </c>
      <c r="E27" s="14" t="s">
        <v>23</v>
      </c>
      <c r="F27" s="14">
        <v>1</v>
      </c>
      <c r="G27" s="14" t="s">
        <v>23</v>
      </c>
      <c r="H27" s="14">
        <v>1350</v>
      </c>
      <c r="I27" s="14">
        <v>290</v>
      </c>
      <c r="J27" s="16">
        <v>45078</v>
      </c>
    </row>
    <row r="28" spans="1:10" ht="26.25" thickBot="1">
      <c r="A28" s="12" t="s">
        <v>126</v>
      </c>
      <c r="B28" s="13" t="s">
        <v>34</v>
      </c>
      <c r="C28" s="40" t="s">
        <v>61</v>
      </c>
      <c r="D28" s="40" t="s">
        <v>61</v>
      </c>
      <c r="E28" s="14" t="s">
        <v>23</v>
      </c>
      <c r="F28" s="14" t="s">
        <v>62</v>
      </c>
      <c r="G28" s="14" t="s">
        <v>23</v>
      </c>
      <c r="H28" s="14">
        <v>768</v>
      </c>
      <c r="I28" s="14">
        <v>12.74</v>
      </c>
      <c r="J28" s="16">
        <v>44774</v>
      </c>
    </row>
    <row r="29" spans="1:10" ht="26.25" hidden="1" thickBot="1">
      <c r="A29" s="12" t="s">
        <v>126</v>
      </c>
      <c r="B29" s="13" t="s">
        <v>21</v>
      </c>
      <c r="C29" s="40" t="s">
        <v>38</v>
      </c>
      <c r="D29" s="40" t="s">
        <v>38</v>
      </c>
      <c r="E29" s="14" t="s">
        <v>22</v>
      </c>
      <c r="F29" s="14" t="s">
        <v>39</v>
      </c>
      <c r="G29" s="14" t="s">
        <v>22</v>
      </c>
      <c r="H29" s="14">
        <v>0</v>
      </c>
      <c r="I29" s="14">
        <v>0</v>
      </c>
      <c r="J29" s="16">
        <v>44652</v>
      </c>
    </row>
    <row r="30" spans="1:10" ht="26.25" thickBot="1">
      <c r="A30" s="12" t="s">
        <v>126</v>
      </c>
      <c r="B30" s="13" t="s">
        <v>110</v>
      </c>
      <c r="C30" s="40" t="s">
        <v>123</v>
      </c>
      <c r="D30" s="40" t="s">
        <v>123</v>
      </c>
      <c r="E30" s="14" t="s">
        <v>23</v>
      </c>
      <c r="F30" s="14" t="s">
        <v>124</v>
      </c>
      <c r="G30" s="14" t="s">
        <v>23</v>
      </c>
      <c r="H30" s="14">
        <v>0</v>
      </c>
      <c r="I30" s="14">
        <v>134.36000000000001</v>
      </c>
      <c r="J30" s="16">
        <v>44682</v>
      </c>
    </row>
    <row r="31" spans="1:10" ht="26.25" thickBot="1">
      <c r="A31" s="12" t="s">
        <v>126</v>
      </c>
      <c r="B31" s="13" t="s">
        <v>110</v>
      </c>
      <c r="C31" s="40" t="s">
        <v>134</v>
      </c>
      <c r="D31" s="40" t="s">
        <v>134</v>
      </c>
      <c r="E31" s="14" t="s">
        <v>23</v>
      </c>
      <c r="F31" s="14" t="s">
        <v>124</v>
      </c>
      <c r="G31" s="14" t="s">
        <v>23</v>
      </c>
      <c r="H31" s="14">
        <v>1540</v>
      </c>
      <c r="I31" s="14">
        <v>111.32</v>
      </c>
      <c r="J31" s="16">
        <v>44743</v>
      </c>
    </row>
    <row r="32" spans="1:10" ht="26.25" thickBot="1">
      <c r="A32" s="12" t="s">
        <v>126</v>
      </c>
      <c r="B32" s="13" t="s">
        <v>34</v>
      </c>
      <c r="C32" s="40" t="s">
        <v>63</v>
      </c>
      <c r="D32" s="40" t="s">
        <v>63</v>
      </c>
      <c r="E32" s="14" t="s">
        <v>23</v>
      </c>
      <c r="F32" s="14" t="s">
        <v>62</v>
      </c>
      <c r="G32" s="14" t="s">
        <v>23</v>
      </c>
      <c r="H32" s="14">
        <v>48</v>
      </c>
      <c r="I32" s="14">
        <v>27.74</v>
      </c>
      <c r="J32" s="16">
        <v>44593</v>
      </c>
    </row>
    <row r="33" spans="1:10" ht="26.25" thickBot="1">
      <c r="A33" s="12" t="s">
        <v>126</v>
      </c>
      <c r="B33" s="13" t="s">
        <v>110</v>
      </c>
      <c r="C33" s="40" t="s">
        <v>125</v>
      </c>
      <c r="D33" s="40" t="s">
        <v>125</v>
      </c>
      <c r="E33" s="14" t="s">
        <v>103</v>
      </c>
      <c r="F33" s="14" t="s">
        <v>103</v>
      </c>
      <c r="G33" s="14" t="s">
        <v>103</v>
      </c>
      <c r="H33" s="14">
        <v>950</v>
      </c>
      <c r="I33" s="14">
        <v>7.41</v>
      </c>
      <c r="J33" s="16"/>
    </row>
    <row r="34" spans="1:10" ht="35.25" customHeight="1" thickBot="1">
      <c r="A34" s="12" t="s">
        <v>126</v>
      </c>
      <c r="B34" s="13" t="s">
        <v>110</v>
      </c>
      <c r="C34" s="40" t="s">
        <v>109</v>
      </c>
      <c r="D34" s="40" t="s">
        <v>109</v>
      </c>
      <c r="E34" s="14" t="s">
        <v>103</v>
      </c>
      <c r="F34" s="14" t="s">
        <v>103</v>
      </c>
      <c r="G34" s="14" t="s">
        <v>103</v>
      </c>
      <c r="H34" s="14">
        <v>3000</v>
      </c>
      <c r="I34" s="14">
        <v>7.41</v>
      </c>
      <c r="J34" s="16"/>
    </row>
    <row r="35" spans="1:10" ht="26.25" thickBot="1">
      <c r="A35" s="12" t="s">
        <v>126</v>
      </c>
      <c r="B35" s="40" t="s">
        <v>100</v>
      </c>
      <c r="C35" s="40" t="s">
        <v>109</v>
      </c>
      <c r="D35" s="40" t="s">
        <v>109</v>
      </c>
      <c r="E35" s="14" t="s">
        <v>103</v>
      </c>
      <c r="F35" s="14" t="s">
        <v>103</v>
      </c>
      <c r="G35" s="14" t="s">
        <v>103</v>
      </c>
      <c r="H35" s="14">
        <v>4000</v>
      </c>
      <c r="I35" s="14">
        <v>15.2</v>
      </c>
      <c r="J35" s="16"/>
    </row>
    <row r="36" spans="1:10" ht="26.25" thickBot="1">
      <c r="A36" s="12" t="s">
        <v>126</v>
      </c>
      <c r="B36" s="40" t="s">
        <v>100</v>
      </c>
      <c r="C36" s="40" t="s">
        <v>137</v>
      </c>
      <c r="D36" s="40" t="s">
        <v>137</v>
      </c>
      <c r="E36" s="14" t="s">
        <v>103</v>
      </c>
      <c r="F36" s="14" t="s">
        <v>103</v>
      </c>
      <c r="G36" s="14" t="s">
        <v>103</v>
      </c>
      <c r="H36" s="14">
        <v>1000</v>
      </c>
      <c r="I36" s="14">
        <v>7.8</v>
      </c>
      <c r="J36" s="16"/>
    </row>
    <row r="37" spans="1:10" ht="26.25" thickBot="1">
      <c r="A37" s="12" t="s">
        <v>126</v>
      </c>
      <c r="B37" s="40" t="s">
        <v>100</v>
      </c>
      <c r="C37" s="40" t="s">
        <v>102</v>
      </c>
      <c r="D37" s="40" t="s">
        <v>102</v>
      </c>
      <c r="E37" s="14" t="s">
        <v>103</v>
      </c>
      <c r="F37" s="14" t="s">
        <v>103</v>
      </c>
      <c r="G37" s="14" t="s">
        <v>103</v>
      </c>
      <c r="H37" s="14">
        <f>3100+900+2000</f>
        <v>6000</v>
      </c>
      <c r="I37" s="14">
        <v>5.5</v>
      </c>
      <c r="J37" s="16">
        <v>44640</v>
      </c>
    </row>
    <row r="38" spans="1:10" ht="26.25" thickBot="1">
      <c r="A38" s="12" t="s">
        <v>126</v>
      </c>
      <c r="B38" s="13" t="s">
        <v>21</v>
      </c>
      <c r="C38" s="40" t="s">
        <v>41</v>
      </c>
      <c r="D38" s="40" t="s">
        <v>41</v>
      </c>
      <c r="E38" s="14" t="s">
        <v>27</v>
      </c>
      <c r="F38" s="14" t="s">
        <v>27</v>
      </c>
      <c r="G38" s="14" t="s">
        <v>27</v>
      </c>
      <c r="H38" s="14">
        <v>2000</v>
      </c>
      <c r="I38" s="14">
        <v>9.5</v>
      </c>
      <c r="J38" s="16">
        <v>45352</v>
      </c>
    </row>
    <row r="39" spans="1:10" ht="26.25" thickBot="1">
      <c r="A39" s="12" t="s">
        <v>126</v>
      </c>
      <c r="B39" s="31" t="s">
        <v>34</v>
      </c>
      <c r="C39" s="72" t="s">
        <v>46</v>
      </c>
      <c r="D39" s="72" t="s">
        <v>46</v>
      </c>
      <c r="E39" s="35" t="s">
        <v>23</v>
      </c>
      <c r="F39" s="69">
        <v>0.96</v>
      </c>
      <c r="G39" s="35" t="s">
        <v>23</v>
      </c>
      <c r="H39" s="35">
        <v>750</v>
      </c>
      <c r="I39" s="35">
        <v>20.51</v>
      </c>
      <c r="J39" s="37">
        <v>45886</v>
      </c>
    </row>
    <row r="40" spans="1:10" ht="51.75" thickBot="1">
      <c r="A40" s="12" t="s">
        <v>126</v>
      </c>
      <c r="B40" s="54" t="s">
        <v>100</v>
      </c>
      <c r="C40" s="54" t="s">
        <v>117</v>
      </c>
      <c r="D40" s="54" t="s">
        <v>117</v>
      </c>
      <c r="E40" s="56" t="s">
        <v>27</v>
      </c>
      <c r="F40" s="56" t="s">
        <v>27</v>
      </c>
      <c r="G40" s="56" t="s">
        <v>27</v>
      </c>
      <c r="H40" s="56">
        <v>0</v>
      </c>
      <c r="I40" s="56">
        <v>0</v>
      </c>
      <c r="J40" s="38"/>
    </row>
    <row r="41" spans="1:10" ht="26.25" thickBot="1">
      <c r="A41" s="12" t="s">
        <v>126</v>
      </c>
      <c r="B41" s="54" t="s">
        <v>100</v>
      </c>
      <c r="C41" s="58" t="s">
        <v>128</v>
      </c>
      <c r="D41" s="58" t="s">
        <v>128</v>
      </c>
      <c r="E41" s="56" t="s">
        <v>23</v>
      </c>
      <c r="F41" s="56" t="s">
        <v>119</v>
      </c>
      <c r="G41" s="56" t="s">
        <v>23</v>
      </c>
      <c r="H41" s="59">
        <v>1370</v>
      </c>
      <c r="I41" s="59">
        <v>93.46</v>
      </c>
      <c r="J41" s="50"/>
    </row>
    <row r="42" spans="1:10" ht="26.25" thickBot="1">
      <c r="A42" s="12" t="s">
        <v>126</v>
      </c>
      <c r="B42" s="54" t="s">
        <v>100</v>
      </c>
      <c r="C42" s="58" t="s">
        <v>129</v>
      </c>
      <c r="D42" s="58" t="s">
        <v>129</v>
      </c>
      <c r="E42" s="56" t="s">
        <v>22</v>
      </c>
      <c r="F42" s="56" t="s">
        <v>130</v>
      </c>
      <c r="G42" s="56" t="s">
        <v>22</v>
      </c>
      <c r="H42" s="59">
        <v>950</v>
      </c>
      <c r="I42" s="59">
        <v>1.91</v>
      </c>
      <c r="J42" s="50"/>
    </row>
    <row r="43" spans="1:10" ht="26.25" thickBot="1">
      <c r="A43" s="12" t="s">
        <v>126</v>
      </c>
      <c r="B43" s="13" t="s">
        <v>110</v>
      </c>
      <c r="C43" s="58" t="s">
        <v>135</v>
      </c>
      <c r="D43" s="58" t="s">
        <v>135</v>
      </c>
      <c r="E43" s="56" t="s">
        <v>23</v>
      </c>
      <c r="F43" s="56">
        <v>1</v>
      </c>
      <c r="G43" s="56" t="s">
        <v>23</v>
      </c>
      <c r="H43" s="59">
        <v>0</v>
      </c>
      <c r="I43" s="59">
        <v>140.76</v>
      </c>
      <c r="J43" s="50">
        <v>44805</v>
      </c>
    </row>
    <row r="44" spans="1:10" ht="26.25" thickBot="1">
      <c r="A44" s="12" t="s">
        <v>126</v>
      </c>
      <c r="B44" s="54" t="s">
        <v>100</v>
      </c>
      <c r="C44" s="58" t="s">
        <v>127</v>
      </c>
      <c r="D44" s="58" t="s">
        <v>127</v>
      </c>
      <c r="E44" s="56" t="s">
        <v>23</v>
      </c>
      <c r="F44" s="56">
        <v>1</v>
      </c>
      <c r="G44" s="56" t="s">
        <v>23</v>
      </c>
      <c r="H44" s="59">
        <v>0</v>
      </c>
      <c r="I44" s="59">
        <v>22.48</v>
      </c>
      <c r="J44" s="50">
        <v>45231</v>
      </c>
    </row>
    <row r="45" spans="1:10" ht="39" thickBot="1">
      <c r="A45" s="12" t="s">
        <v>126</v>
      </c>
      <c r="B45" s="44" t="s">
        <v>100</v>
      </c>
      <c r="C45" s="76" t="s">
        <v>136</v>
      </c>
      <c r="D45" s="76" t="s">
        <v>104</v>
      </c>
      <c r="E45" s="67" t="s">
        <v>27</v>
      </c>
      <c r="F45" s="68" t="s">
        <v>27</v>
      </c>
      <c r="G45" s="70" t="s">
        <v>27</v>
      </c>
      <c r="H45" s="48">
        <v>2000</v>
      </c>
      <c r="I45" s="49">
        <v>2.79</v>
      </c>
      <c r="J45" s="50">
        <v>45748</v>
      </c>
    </row>
    <row r="46" spans="1:10" ht="39" thickBot="1">
      <c r="A46" s="12" t="s">
        <v>126</v>
      </c>
      <c r="B46" s="30" t="s">
        <v>100</v>
      </c>
      <c r="C46" s="77" t="s">
        <v>105</v>
      </c>
      <c r="D46" s="77" t="s">
        <v>105</v>
      </c>
      <c r="E46" s="66" t="s">
        <v>27</v>
      </c>
      <c r="F46" s="14" t="s">
        <v>27</v>
      </c>
      <c r="G46" s="71" t="s">
        <v>27</v>
      </c>
      <c r="H46" s="36">
        <v>2100</v>
      </c>
      <c r="I46" s="39">
        <v>3.2</v>
      </c>
      <c r="J46" s="38">
        <v>45839</v>
      </c>
    </row>
    <row r="47" spans="1:10" ht="26.25" thickBot="1">
      <c r="A47" s="12" t="s">
        <v>126</v>
      </c>
      <c r="B47" s="30" t="s">
        <v>100</v>
      </c>
      <c r="C47" s="77" t="s">
        <v>115</v>
      </c>
      <c r="D47" s="77" t="s">
        <v>115</v>
      </c>
      <c r="E47" s="66" t="s">
        <v>27</v>
      </c>
      <c r="F47" s="14" t="s">
        <v>27</v>
      </c>
      <c r="G47" s="71" t="s">
        <v>27</v>
      </c>
      <c r="H47" s="36">
        <v>6400</v>
      </c>
      <c r="I47" s="39">
        <v>1.6</v>
      </c>
      <c r="J47" s="38">
        <v>45839</v>
      </c>
    </row>
    <row r="48" spans="1:10" ht="26.25" thickBot="1">
      <c r="A48" s="12" t="s">
        <v>126</v>
      </c>
      <c r="B48" s="30" t="s">
        <v>100</v>
      </c>
      <c r="C48" s="77" t="s">
        <v>106</v>
      </c>
      <c r="D48" s="77" t="s">
        <v>106</v>
      </c>
      <c r="E48" s="66" t="s">
        <v>27</v>
      </c>
      <c r="F48" s="14" t="s">
        <v>27</v>
      </c>
      <c r="G48" s="71" t="s">
        <v>27</v>
      </c>
      <c r="H48" s="36">
        <v>3000</v>
      </c>
      <c r="I48" s="39">
        <v>1.5</v>
      </c>
      <c r="J48" s="38">
        <v>45839</v>
      </c>
    </row>
    <row r="49" spans="3:3">
      <c r="C49" s="29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54"/>
  <dimension ref="A1:J49"/>
  <sheetViews>
    <sheetView topLeftCell="A30" workbookViewId="0">
      <selection activeCell="H49" sqref="H49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44271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126</v>
      </c>
      <c r="B7" s="13" t="s">
        <v>100</v>
      </c>
      <c r="C7" s="40" t="s">
        <v>111</v>
      </c>
      <c r="D7" s="40" t="s">
        <v>111</v>
      </c>
      <c r="E7" s="14" t="s">
        <v>23</v>
      </c>
      <c r="F7" s="14" t="s">
        <v>112</v>
      </c>
      <c r="G7" s="14" t="s">
        <v>23</v>
      </c>
      <c r="H7" s="14"/>
      <c r="I7" s="14">
        <v>275</v>
      </c>
      <c r="J7" s="16">
        <v>44774</v>
      </c>
    </row>
    <row r="8" spans="1:10" ht="27.75" customHeight="1" thickBot="1">
      <c r="A8" s="12" t="s">
        <v>126</v>
      </c>
      <c r="B8" s="13" t="s">
        <v>100</v>
      </c>
      <c r="C8" s="40" t="s">
        <v>111</v>
      </c>
      <c r="D8" s="40" t="s">
        <v>111</v>
      </c>
      <c r="E8" s="14" t="s">
        <v>23</v>
      </c>
      <c r="F8" s="14" t="s">
        <v>112</v>
      </c>
      <c r="G8" s="14" t="s">
        <v>23</v>
      </c>
      <c r="H8" s="14">
        <v>0</v>
      </c>
      <c r="I8" s="14">
        <v>255.2</v>
      </c>
      <c r="J8" s="16">
        <v>44805</v>
      </c>
    </row>
    <row r="9" spans="1:10" ht="27.75" customHeight="1" thickBot="1">
      <c r="A9" s="12" t="s">
        <v>126</v>
      </c>
      <c r="B9" s="13" t="s">
        <v>100</v>
      </c>
      <c r="C9" s="40" t="s">
        <v>111</v>
      </c>
      <c r="D9" s="40" t="s">
        <v>111</v>
      </c>
      <c r="E9" s="14" t="s">
        <v>23</v>
      </c>
      <c r="F9" s="14" t="s">
        <v>112</v>
      </c>
      <c r="G9" s="14" t="s">
        <v>23</v>
      </c>
      <c r="H9" s="14"/>
      <c r="I9" s="14">
        <v>255.2</v>
      </c>
      <c r="J9" s="16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640</v>
      </c>
      <c r="I10" s="14">
        <v>93.46</v>
      </c>
      <c r="J10" s="16"/>
    </row>
    <row r="11" spans="1:10" ht="26.25" thickBot="1">
      <c r="A11" s="12" t="s">
        <v>126</v>
      </c>
      <c r="B11" s="13" t="s">
        <v>34</v>
      </c>
      <c r="C11" s="40" t="s">
        <v>71</v>
      </c>
      <c r="D11" s="40" t="s">
        <v>71</v>
      </c>
      <c r="E11" s="14" t="s">
        <v>23</v>
      </c>
      <c r="F11" s="14" t="s">
        <v>72</v>
      </c>
      <c r="G11" s="14" t="s">
        <v>23</v>
      </c>
      <c r="H11" s="14">
        <v>60</v>
      </c>
      <c r="I11" s="14">
        <v>13.65</v>
      </c>
      <c r="J11" s="16">
        <v>44958</v>
      </c>
    </row>
    <row r="12" spans="1:10" ht="38.25" customHeight="1" thickBot="1">
      <c r="A12" s="12" t="s">
        <v>126</v>
      </c>
      <c r="B12" s="13" t="s">
        <v>100</v>
      </c>
      <c r="C12" s="40" t="s">
        <v>99</v>
      </c>
      <c r="D12" s="40" t="s">
        <v>99</v>
      </c>
      <c r="E12" s="14" t="s">
        <v>3</v>
      </c>
      <c r="F12" s="14" t="s">
        <v>3</v>
      </c>
      <c r="G12" s="14" t="s">
        <v>3</v>
      </c>
      <c r="H12" s="14">
        <v>18</v>
      </c>
      <c r="I12" s="14">
        <v>372</v>
      </c>
      <c r="J12" s="16"/>
    </row>
    <row r="13" spans="1:10" ht="42.75" customHeight="1" thickBot="1">
      <c r="A13" s="12" t="s">
        <v>126</v>
      </c>
      <c r="B13" s="64" t="s">
        <v>100</v>
      </c>
      <c r="C13" s="72" t="s">
        <v>99</v>
      </c>
      <c r="D13" s="72" t="s">
        <v>99</v>
      </c>
      <c r="E13" s="35" t="s">
        <v>3</v>
      </c>
      <c r="F13" s="35" t="s">
        <v>3</v>
      </c>
      <c r="G13" s="14" t="s">
        <v>3</v>
      </c>
      <c r="H13" s="14">
        <v>60</v>
      </c>
      <c r="I13" s="14">
        <v>372</v>
      </c>
      <c r="J13" s="16"/>
    </row>
    <row r="14" spans="1:10" ht="42.75" customHeight="1" thickBot="1">
      <c r="A14" s="12" t="s">
        <v>126</v>
      </c>
      <c r="B14" s="53" t="s">
        <v>100</v>
      </c>
      <c r="C14" s="54" t="s">
        <v>99</v>
      </c>
      <c r="D14" s="54" t="s">
        <v>99</v>
      </c>
      <c r="E14" s="56" t="s">
        <v>3</v>
      </c>
      <c r="F14" s="56" t="s">
        <v>3</v>
      </c>
      <c r="G14" s="66" t="s">
        <v>3</v>
      </c>
      <c r="H14" s="14">
        <v>96</v>
      </c>
      <c r="I14" s="14">
        <v>372</v>
      </c>
      <c r="J14" s="16"/>
    </row>
    <row r="15" spans="1:10" ht="36.75" customHeight="1" thickBot="1">
      <c r="A15" s="12" t="s">
        <v>126</v>
      </c>
      <c r="B15" s="41" t="s">
        <v>100</v>
      </c>
      <c r="C15" s="73" t="s">
        <v>114</v>
      </c>
      <c r="D15" s="73" t="s">
        <v>114</v>
      </c>
      <c r="E15" s="67" t="s">
        <v>22</v>
      </c>
      <c r="F15" s="68" t="s">
        <v>116</v>
      </c>
      <c r="G15" s="66" t="s">
        <v>22</v>
      </c>
      <c r="H15" s="14">
        <v>1050</v>
      </c>
      <c r="I15" s="14">
        <v>3.83</v>
      </c>
      <c r="J15" s="16">
        <v>44896</v>
      </c>
    </row>
    <row r="16" spans="1:10" ht="39.75" customHeight="1" thickBot="1">
      <c r="A16" s="12" t="s">
        <v>126</v>
      </c>
      <c r="B16" s="41" t="s">
        <v>100</v>
      </c>
      <c r="C16" s="74" t="s">
        <v>122</v>
      </c>
      <c r="D16" s="74" t="s">
        <v>122</v>
      </c>
      <c r="E16" s="56" t="s">
        <v>3</v>
      </c>
      <c r="F16" s="56" t="s">
        <v>3</v>
      </c>
      <c r="G16" s="66" t="s">
        <v>3</v>
      </c>
      <c r="H16" s="14">
        <v>1400</v>
      </c>
      <c r="I16" s="14">
        <v>2.06</v>
      </c>
      <c r="J16" s="16"/>
    </row>
    <row r="17" spans="1:10" ht="43.5" customHeight="1" thickBot="1">
      <c r="A17" s="12" t="s">
        <v>126</v>
      </c>
      <c r="B17" s="13" t="s">
        <v>100</v>
      </c>
      <c r="C17" s="75" t="s">
        <v>101</v>
      </c>
      <c r="D17" s="75" t="s">
        <v>101</v>
      </c>
      <c r="E17" s="14" t="s">
        <v>3</v>
      </c>
      <c r="F17" s="14" t="s">
        <v>3</v>
      </c>
      <c r="G17" s="14" t="s">
        <v>3</v>
      </c>
      <c r="H17" s="14">
        <v>104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100</v>
      </c>
      <c r="C18" s="40" t="s">
        <v>101</v>
      </c>
      <c r="D18" s="40" t="s">
        <v>101</v>
      </c>
      <c r="E18" s="14" t="s">
        <v>3</v>
      </c>
      <c r="F18" s="14" t="s">
        <v>3</v>
      </c>
      <c r="G18" s="14" t="s">
        <v>3</v>
      </c>
      <c r="H18" s="14">
        <v>96</v>
      </c>
      <c r="I18" s="14">
        <v>195</v>
      </c>
      <c r="J18" s="16"/>
    </row>
    <row r="19" spans="1:10" ht="43.5" customHeight="1" thickBot="1">
      <c r="A19" s="12" t="s">
        <v>126</v>
      </c>
      <c r="B19" s="13" t="s">
        <v>100</v>
      </c>
      <c r="C19" s="40" t="s">
        <v>101</v>
      </c>
      <c r="D19" s="40" t="s">
        <v>101</v>
      </c>
      <c r="E19" s="14" t="s">
        <v>3</v>
      </c>
      <c r="F19" s="14" t="s">
        <v>3</v>
      </c>
      <c r="G19" s="14" t="s">
        <v>3</v>
      </c>
      <c r="H19" s="14"/>
      <c r="I19" s="14"/>
      <c r="J19" s="16"/>
    </row>
    <row r="20" spans="1:10" ht="43.5" customHeight="1" thickBot="1">
      <c r="A20" s="12" t="s">
        <v>126</v>
      </c>
      <c r="B20" s="13" t="s">
        <v>100</v>
      </c>
      <c r="C20" s="40" t="s">
        <v>118</v>
      </c>
      <c r="D20" s="40" t="s">
        <v>118</v>
      </c>
      <c r="E20" s="14" t="s">
        <v>22</v>
      </c>
      <c r="F20" s="14" t="s">
        <v>119</v>
      </c>
      <c r="G20" s="14" t="s">
        <v>22</v>
      </c>
      <c r="H20" s="14"/>
      <c r="I20" s="14"/>
      <c r="J20" s="16"/>
    </row>
    <row r="21" spans="1:10" ht="43.5" customHeight="1" thickBot="1">
      <c r="A21" s="12" t="s">
        <v>126</v>
      </c>
      <c r="B21" s="13" t="s">
        <v>100</v>
      </c>
      <c r="C21" s="40" t="s">
        <v>59</v>
      </c>
      <c r="D21" s="40" t="s">
        <v>59</v>
      </c>
      <c r="E21" s="14" t="s">
        <v>23</v>
      </c>
      <c r="F21" s="14" t="s">
        <v>58</v>
      </c>
      <c r="G21" s="14" t="s">
        <v>23</v>
      </c>
      <c r="H21" s="14">
        <v>540</v>
      </c>
      <c r="I21" s="14">
        <v>72</v>
      </c>
      <c r="J21" s="16">
        <v>44866</v>
      </c>
    </row>
    <row r="22" spans="1:10" ht="43.5" customHeight="1" thickBot="1">
      <c r="A22" s="12" t="s">
        <v>126</v>
      </c>
      <c r="B22" s="13" t="s">
        <v>100</v>
      </c>
      <c r="C22" s="40" t="s">
        <v>120</v>
      </c>
      <c r="D22" s="40" t="s">
        <v>120</v>
      </c>
      <c r="E22" s="14" t="s">
        <v>3</v>
      </c>
      <c r="F22" s="14" t="s">
        <v>3</v>
      </c>
      <c r="G22" s="14" t="s">
        <v>3</v>
      </c>
      <c r="H22" s="14">
        <v>550</v>
      </c>
      <c r="I22" s="14">
        <v>19.5</v>
      </c>
      <c r="J22" s="16"/>
    </row>
    <row r="23" spans="1:10" ht="43.5" customHeight="1" thickBot="1">
      <c r="A23" s="12" t="s">
        <v>126</v>
      </c>
      <c r="B23" s="13" t="s">
        <v>100</v>
      </c>
      <c r="C23" s="40" t="s">
        <v>121</v>
      </c>
      <c r="D23" s="40" t="s">
        <v>121</v>
      </c>
      <c r="E23" s="14" t="s">
        <v>23</v>
      </c>
      <c r="F23" s="14" t="s">
        <v>58</v>
      </c>
      <c r="G23" s="14" t="s">
        <v>23</v>
      </c>
      <c r="H23" s="14">
        <v>3420</v>
      </c>
      <c r="I23" s="14">
        <v>94</v>
      </c>
      <c r="J23" s="16">
        <v>44866</v>
      </c>
    </row>
    <row r="24" spans="1:10" ht="26.25" hidden="1" thickBot="1">
      <c r="A24" s="12" t="s">
        <v>126</v>
      </c>
      <c r="B24" s="13" t="s">
        <v>21</v>
      </c>
      <c r="C24" s="40" t="s">
        <v>31</v>
      </c>
      <c r="D24" s="40" t="s">
        <v>31</v>
      </c>
      <c r="E24" s="14" t="s">
        <v>22</v>
      </c>
      <c r="F24" s="14" t="s">
        <v>32</v>
      </c>
      <c r="G24" s="14" t="s">
        <v>22</v>
      </c>
      <c r="H24" s="14">
        <v>0</v>
      </c>
      <c r="I24" s="14">
        <v>0</v>
      </c>
      <c r="J24" s="16">
        <v>44774</v>
      </c>
    </row>
    <row r="25" spans="1:10" ht="39" thickBot="1">
      <c r="A25" s="12" t="s">
        <v>126</v>
      </c>
      <c r="B25" s="13" t="s">
        <v>107</v>
      </c>
      <c r="C25" s="40" t="s">
        <v>108</v>
      </c>
      <c r="D25" s="40" t="s">
        <v>108</v>
      </c>
      <c r="E25" s="14" t="s">
        <v>27</v>
      </c>
      <c r="F25" s="14" t="s">
        <v>27</v>
      </c>
      <c r="G25" s="14" t="s">
        <v>27</v>
      </c>
      <c r="H25" s="14">
        <v>6300</v>
      </c>
      <c r="I25" s="14">
        <v>0.88</v>
      </c>
      <c r="J25" s="16"/>
    </row>
    <row r="26" spans="1:10" ht="26.25" thickBot="1">
      <c r="A26" s="12" t="s">
        <v>126</v>
      </c>
      <c r="B26" s="13" t="s">
        <v>110</v>
      </c>
      <c r="C26" s="40" t="s">
        <v>133</v>
      </c>
      <c r="D26" s="40" t="s">
        <v>133</v>
      </c>
      <c r="E26" s="14" t="s">
        <v>27</v>
      </c>
      <c r="F26" s="14" t="s">
        <v>27</v>
      </c>
      <c r="G26" s="14" t="s">
        <v>27</v>
      </c>
      <c r="H26" s="14"/>
      <c r="I26" s="14"/>
      <c r="J26" s="16"/>
    </row>
    <row r="27" spans="1:10" ht="26.25" thickBot="1">
      <c r="A27" s="12" t="s">
        <v>126</v>
      </c>
      <c r="B27" s="13" t="s">
        <v>110</v>
      </c>
      <c r="C27" s="40" t="s">
        <v>113</v>
      </c>
      <c r="D27" s="40" t="s">
        <v>113</v>
      </c>
      <c r="E27" s="14" t="s">
        <v>23</v>
      </c>
      <c r="F27" s="14">
        <v>1</v>
      </c>
      <c r="G27" s="14" t="s">
        <v>23</v>
      </c>
      <c r="H27" s="14">
        <v>1220</v>
      </c>
      <c r="I27" s="14">
        <v>290</v>
      </c>
      <c r="J27" s="16">
        <v>45078</v>
      </c>
    </row>
    <row r="28" spans="1:10" ht="26.25" thickBot="1">
      <c r="A28" s="12" t="s">
        <v>126</v>
      </c>
      <c r="B28" s="13" t="s">
        <v>34</v>
      </c>
      <c r="C28" s="40" t="s">
        <v>61</v>
      </c>
      <c r="D28" s="40" t="s">
        <v>61</v>
      </c>
      <c r="E28" s="14" t="s">
        <v>23</v>
      </c>
      <c r="F28" s="14" t="s">
        <v>62</v>
      </c>
      <c r="G28" s="14" t="s">
        <v>23</v>
      </c>
      <c r="H28" s="14">
        <v>576</v>
      </c>
      <c r="I28" s="14">
        <v>12.74</v>
      </c>
      <c r="J28" s="16">
        <v>44774</v>
      </c>
    </row>
    <row r="29" spans="1:10" ht="26.25" hidden="1" thickBot="1">
      <c r="A29" s="12" t="s">
        <v>126</v>
      </c>
      <c r="B29" s="13" t="s">
        <v>21</v>
      </c>
      <c r="C29" s="40" t="s">
        <v>38</v>
      </c>
      <c r="D29" s="40" t="s">
        <v>38</v>
      </c>
      <c r="E29" s="14" t="s">
        <v>22</v>
      </c>
      <c r="F29" s="14" t="s">
        <v>39</v>
      </c>
      <c r="G29" s="14" t="s">
        <v>22</v>
      </c>
      <c r="H29" s="14">
        <v>0</v>
      </c>
      <c r="I29" s="14">
        <v>0</v>
      </c>
      <c r="J29" s="16">
        <v>44652</v>
      </c>
    </row>
    <row r="30" spans="1:10" ht="26.25" thickBot="1">
      <c r="A30" s="12" t="s">
        <v>126</v>
      </c>
      <c r="B30" s="13" t="s">
        <v>110</v>
      </c>
      <c r="C30" s="40" t="s">
        <v>123</v>
      </c>
      <c r="D30" s="40" t="s">
        <v>123</v>
      </c>
      <c r="E30" s="14" t="s">
        <v>23</v>
      </c>
      <c r="F30" s="14" t="s">
        <v>124</v>
      </c>
      <c r="G30" s="14" t="s">
        <v>23</v>
      </c>
      <c r="H30" s="14">
        <v>0</v>
      </c>
      <c r="I30" s="14">
        <v>134.36000000000001</v>
      </c>
      <c r="J30" s="16">
        <v>44682</v>
      </c>
    </row>
    <row r="31" spans="1:10" ht="26.25" thickBot="1">
      <c r="A31" s="12" t="s">
        <v>126</v>
      </c>
      <c r="B31" s="13" t="s">
        <v>110</v>
      </c>
      <c r="C31" s="40" t="s">
        <v>134</v>
      </c>
      <c r="D31" s="40" t="s">
        <v>134</v>
      </c>
      <c r="E31" s="14" t="s">
        <v>23</v>
      </c>
      <c r="F31" s="14" t="s">
        <v>124</v>
      </c>
      <c r="G31" s="14" t="s">
        <v>23</v>
      </c>
      <c r="H31" s="14">
        <v>820</v>
      </c>
      <c r="I31" s="14">
        <v>111.32</v>
      </c>
      <c r="J31" s="16">
        <v>44743</v>
      </c>
    </row>
    <row r="32" spans="1:10" ht="26.25" thickBot="1">
      <c r="A32" s="12" t="s">
        <v>126</v>
      </c>
      <c r="B32" s="13" t="s">
        <v>34</v>
      </c>
      <c r="C32" s="40" t="s">
        <v>63</v>
      </c>
      <c r="D32" s="40" t="s">
        <v>63</v>
      </c>
      <c r="E32" s="14" t="s">
        <v>23</v>
      </c>
      <c r="F32" s="14" t="s">
        <v>62</v>
      </c>
      <c r="G32" s="14" t="s">
        <v>23</v>
      </c>
      <c r="H32" s="14">
        <v>48</v>
      </c>
      <c r="I32" s="14">
        <v>27.74</v>
      </c>
      <c r="J32" s="16">
        <v>44593</v>
      </c>
    </row>
    <row r="33" spans="1:10" ht="26.25" thickBot="1">
      <c r="A33" s="12" t="s">
        <v>126</v>
      </c>
      <c r="B33" s="13" t="s">
        <v>110</v>
      </c>
      <c r="C33" s="40" t="s">
        <v>125</v>
      </c>
      <c r="D33" s="40" t="s">
        <v>125</v>
      </c>
      <c r="E33" s="14" t="s">
        <v>103</v>
      </c>
      <c r="F33" s="14" t="s">
        <v>103</v>
      </c>
      <c r="G33" s="14" t="s">
        <v>103</v>
      </c>
      <c r="H33" s="78">
        <v>850</v>
      </c>
      <c r="I33" s="14">
        <v>7.41</v>
      </c>
      <c r="J33" s="16"/>
    </row>
    <row r="34" spans="1:10" ht="35.25" customHeight="1" thickBot="1">
      <c r="A34" s="12" t="s">
        <v>126</v>
      </c>
      <c r="B34" s="13" t="s">
        <v>110</v>
      </c>
      <c r="C34" s="40" t="s">
        <v>109</v>
      </c>
      <c r="D34" s="40" t="s">
        <v>109</v>
      </c>
      <c r="E34" s="14" t="s">
        <v>103</v>
      </c>
      <c r="F34" s="14" t="s">
        <v>103</v>
      </c>
      <c r="G34" s="14" t="s">
        <v>103</v>
      </c>
      <c r="H34" s="14">
        <v>3000</v>
      </c>
      <c r="I34" s="14">
        <v>7.41</v>
      </c>
      <c r="J34" s="16"/>
    </row>
    <row r="35" spans="1:10" ht="26.25" thickBot="1">
      <c r="A35" s="12" t="s">
        <v>126</v>
      </c>
      <c r="B35" s="40" t="s">
        <v>100</v>
      </c>
      <c r="C35" s="40" t="s">
        <v>109</v>
      </c>
      <c r="D35" s="40" t="s">
        <v>109</v>
      </c>
      <c r="E35" s="14" t="s">
        <v>103</v>
      </c>
      <c r="F35" s="14" t="s">
        <v>103</v>
      </c>
      <c r="G35" s="14" t="s">
        <v>103</v>
      </c>
      <c r="H35" s="14">
        <v>4000</v>
      </c>
      <c r="I35" s="14">
        <v>15.2</v>
      </c>
      <c r="J35" s="16"/>
    </row>
    <row r="36" spans="1:10" ht="26.25" thickBot="1">
      <c r="A36" s="12" t="s">
        <v>126</v>
      </c>
      <c r="B36" s="40" t="s">
        <v>100</v>
      </c>
      <c r="C36" s="40" t="s">
        <v>137</v>
      </c>
      <c r="D36" s="40" t="s">
        <v>137</v>
      </c>
      <c r="E36" s="14" t="s">
        <v>103</v>
      </c>
      <c r="F36" s="14" t="s">
        <v>103</v>
      </c>
      <c r="G36" s="14" t="s">
        <v>103</v>
      </c>
      <c r="H36" s="14">
        <v>1000</v>
      </c>
      <c r="I36" s="14">
        <v>7.8</v>
      </c>
      <c r="J36" s="16"/>
    </row>
    <row r="37" spans="1:10" ht="26.25" thickBot="1">
      <c r="A37" s="12" t="s">
        <v>126</v>
      </c>
      <c r="B37" s="40" t="s">
        <v>100</v>
      </c>
      <c r="C37" s="40" t="s">
        <v>102</v>
      </c>
      <c r="D37" s="40" t="s">
        <v>102</v>
      </c>
      <c r="E37" s="14" t="s">
        <v>103</v>
      </c>
      <c r="F37" s="14" t="s">
        <v>103</v>
      </c>
      <c r="G37" s="14" t="s">
        <v>103</v>
      </c>
      <c r="H37" s="14">
        <f>3100+900+2000</f>
        <v>6000</v>
      </c>
      <c r="I37" s="14">
        <v>5.5</v>
      </c>
      <c r="J37" s="16">
        <v>44640</v>
      </c>
    </row>
    <row r="38" spans="1:10" ht="26.25" thickBot="1">
      <c r="A38" s="12" t="s">
        <v>126</v>
      </c>
      <c r="B38" s="13" t="s">
        <v>21</v>
      </c>
      <c r="C38" s="40" t="s">
        <v>41</v>
      </c>
      <c r="D38" s="40" t="s">
        <v>41</v>
      </c>
      <c r="E38" s="14" t="s">
        <v>27</v>
      </c>
      <c r="F38" s="14" t="s">
        <v>27</v>
      </c>
      <c r="G38" s="14" t="s">
        <v>27</v>
      </c>
      <c r="H38" s="14">
        <v>800</v>
      </c>
      <c r="I38" s="14">
        <v>9.5</v>
      </c>
      <c r="J38" s="16">
        <v>45352</v>
      </c>
    </row>
    <row r="39" spans="1:10" ht="26.25" thickBot="1">
      <c r="A39" s="12" t="s">
        <v>126</v>
      </c>
      <c r="B39" s="31" t="s">
        <v>34</v>
      </c>
      <c r="C39" s="72" t="s">
        <v>46</v>
      </c>
      <c r="D39" s="72" t="s">
        <v>46</v>
      </c>
      <c r="E39" s="35" t="s">
        <v>23</v>
      </c>
      <c r="F39" s="69">
        <v>0.96</v>
      </c>
      <c r="G39" s="35" t="s">
        <v>23</v>
      </c>
      <c r="H39" s="35">
        <v>700</v>
      </c>
      <c r="I39" s="35">
        <v>20.51</v>
      </c>
      <c r="J39" s="37">
        <v>45886</v>
      </c>
    </row>
    <row r="40" spans="1:10" ht="51.75" thickBot="1">
      <c r="A40" s="12" t="s">
        <v>126</v>
      </c>
      <c r="B40" s="54" t="s">
        <v>100</v>
      </c>
      <c r="C40" s="54" t="s">
        <v>117</v>
      </c>
      <c r="D40" s="54" t="s">
        <v>117</v>
      </c>
      <c r="E40" s="56" t="s">
        <v>27</v>
      </c>
      <c r="F40" s="56" t="s">
        <v>27</v>
      </c>
      <c r="G40" s="56" t="s">
        <v>27</v>
      </c>
      <c r="H40" s="56">
        <v>0</v>
      </c>
      <c r="I40" s="56">
        <v>0</v>
      </c>
      <c r="J40" s="38"/>
    </row>
    <row r="41" spans="1:10" ht="26.25" thickBot="1">
      <c r="A41" s="12" t="s">
        <v>126</v>
      </c>
      <c r="B41" s="54" t="s">
        <v>100</v>
      </c>
      <c r="C41" s="58" t="s">
        <v>128</v>
      </c>
      <c r="D41" s="58" t="s">
        <v>128</v>
      </c>
      <c r="E41" s="56" t="s">
        <v>23</v>
      </c>
      <c r="F41" s="56" t="s">
        <v>119</v>
      </c>
      <c r="G41" s="56" t="s">
        <v>23</v>
      </c>
      <c r="H41" s="59">
        <v>1274</v>
      </c>
      <c r="I41" s="59">
        <v>93.46</v>
      </c>
      <c r="J41" s="50"/>
    </row>
    <row r="42" spans="1:10" ht="26.25" thickBot="1">
      <c r="A42" s="12" t="s">
        <v>126</v>
      </c>
      <c r="B42" s="54" t="s">
        <v>100</v>
      </c>
      <c r="C42" s="58" t="s">
        <v>129</v>
      </c>
      <c r="D42" s="58" t="s">
        <v>129</v>
      </c>
      <c r="E42" s="56" t="s">
        <v>22</v>
      </c>
      <c r="F42" s="56" t="s">
        <v>130</v>
      </c>
      <c r="G42" s="56" t="s">
        <v>22</v>
      </c>
      <c r="H42" s="59">
        <v>950</v>
      </c>
      <c r="I42" s="59">
        <v>1.91</v>
      </c>
      <c r="J42" s="50"/>
    </row>
    <row r="43" spans="1:10" ht="26.25" thickBot="1">
      <c r="A43" s="12" t="s">
        <v>126</v>
      </c>
      <c r="B43" s="13" t="s">
        <v>110</v>
      </c>
      <c r="C43" s="58" t="s">
        <v>135</v>
      </c>
      <c r="D43" s="58" t="s">
        <v>135</v>
      </c>
      <c r="E43" s="56" t="s">
        <v>23</v>
      </c>
      <c r="F43" s="56">
        <v>1</v>
      </c>
      <c r="G43" s="56" t="s">
        <v>23</v>
      </c>
      <c r="H43" s="59">
        <v>0</v>
      </c>
      <c r="I43" s="59">
        <v>140.76</v>
      </c>
      <c r="J43" s="50">
        <v>44805</v>
      </c>
    </row>
    <row r="44" spans="1:10" ht="26.25" thickBot="1">
      <c r="A44" s="12" t="s">
        <v>126</v>
      </c>
      <c r="B44" s="54" t="s">
        <v>100</v>
      </c>
      <c r="C44" s="58" t="s">
        <v>127</v>
      </c>
      <c r="D44" s="58" t="s">
        <v>127</v>
      </c>
      <c r="E44" s="56" t="s">
        <v>23</v>
      </c>
      <c r="F44" s="56">
        <v>1</v>
      </c>
      <c r="G44" s="56" t="s">
        <v>23</v>
      </c>
      <c r="H44" s="59">
        <v>1860</v>
      </c>
      <c r="I44" s="59">
        <v>22.48</v>
      </c>
      <c r="J44" s="50">
        <v>45231</v>
      </c>
    </row>
    <row r="45" spans="1:10" ht="39" thickBot="1">
      <c r="A45" s="12" t="s">
        <v>126</v>
      </c>
      <c r="B45" s="44" t="s">
        <v>100</v>
      </c>
      <c r="C45" s="76" t="s">
        <v>136</v>
      </c>
      <c r="D45" s="76" t="s">
        <v>104</v>
      </c>
      <c r="E45" s="67" t="s">
        <v>27</v>
      </c>
      <c r="F45" s="68" t="s">
        <v>27</v>
      </c>
      <c r="G45" s="70" t="s">
        <v>27</v>
      </c>
      <c r="H45" s="48"/>
      <c r="I45" s="49"/>
      <c r="J45" s="50"/>
    </row>
    <row r="46" spans="1:10" ht="39" thickBot="1">
      <c r="A46" s="12" t="s">
        <v>126</v>
      </c>
      <c r="B46" s="30" t="s">
        <v>100</v>
      </c>
      <c r="C46" s="77" t="s">
        <v>105</v>
      </c>
      <c r="D46" s="77" t="s">
        <v>105</v>
      </c>
      <c r="E46" s="66" t="s">
        <v>27</v>
      </c>
      <c r="F46" s="14" t="s">
        <v>27</v>
      </c>
      <c r="G46" s="71" t="s">
        <v>27</v>
      </c>
      <c r="H46" s="36">
        <v>1400</v>
      </c>
      <c r="I46" s="39">
        <v>3.2</v>
      </c>
      <c r="J46" s="38">
        <v>45839</v>
      </c>
    </row>
    <row r="47" spans="1:10" ht="26.25" thickBot="1">
      <c r="A47" s="12" t="s">
        <v>126</v>
      </c>
      <c r="B47" s="30" t="s">
        <v>100</v>
      </c>
      <c r="C47" s="77" t="s">
        <v>115</v>
      </c>
      <c r="D47" s="77" t="s">
        <v>115</v>
      </c>
      <c r="E47" s="66" t="s">
        <v>27</v>
      </c>
      <c r="F47" s="14" t="s">
        <v>27</v>
      </c>
      <c r="G47" s="71" t="s">
        <v>27</v>
      </c>
      <c r="H47" s="36">
        <v>4800</v>
      </c>
      <c r="I47" s="39">
        <v>1.6</v>
      </c>
      <c r="J47" s="38">
        <v>45839</v>
      </c>
    </row>
    <row r="48" spans="1:10" ht="26.25" thickBot="1">
      <c r="A48" s="12" t="s">
        <v>126</v>
      </c>
      <c r="B48" s="30" t="s">
        <v>100</v>
      </c>
      <c r="C48" s="77" t="s">
        <v>106</v>
      </c>
      <c r="D48" s="77" t="s">
        <v>106</v>
      </c>
      <c r="E48" s="66" t="s">
        <v>27</v>
      </c>
      <c r="F48" s="14" t="s">
        <v>27</v>
      </c>
      <c r="G48" s="71" t="s">
        <v>27</v>
      </c>
      <c r="H48" s="36">
        <v>500</v>
      </c>
      <c r="I48" s="39">
        <v>1.5</v>
      </c>
      <c r="J48" s="38">
        <v>45839</v>
      </c>
    </row>
    <row r="49" spans="3:3">
      <c r="C49" s="29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55"/>
  <dimension ref="A1:J47"/>
  <sheetViews>
    <sheetView topLeftCell="A28" workbookViewId="0">
      <selection activeCell="L35" sqref="L35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44278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126</v>
      </c>
      <c r="B7" s="13" t="s">
        <v>100</v>
      </c>
      <c r="C7" s="40" t="s">
        <v>111</v>
      </c>
      <c r="D7" s="40" t="s">
        <v>111</v>
      </c>
      <c r="E7" s="14" t="s">
        <v>23</v>
      </c>
      <c r="F7" s="14" t="s">
        <v>112</v>
      </c>
      <c r="G7" s="14" t="s">
        <v>23</v>
      </c>
      <c r="H7" s="14"/>
      <c r="I7" s="14">
        <v>275</v>
      </c>
      <c r="J7" s="16">
        <v>44774</v>
      </c>
    </row>
    <row r="8" spans="1:10" ht="27.75" customHeight="1" thickBot="1">
      <c r="A8" s="12" t="s">
        <v>126</v>
      </c>
      <c r="B8" s="13" t="s">
        <v>100</v>
      </c>
      <c r="C8" s="40" t="s">
        <v>111</v>
      </c>
      <c r="D8" s="40" t="s">
        <v>111</v>
      </c>
      <c r="E8" s="14" t="s">
        <v>23</v>
      </c>
      <c r="F8" s="14" t="s">
        <v>112</v>
      </c>
      <c r="G8" s="14" t="s">
        <v>23</v>
      </c>
      <c r="H8" s="14">
        <v>0</v>
      </c>
      <c r="I8" s="14">
        <v>255.2</v>
      </c>
      <c r="J8" s="16">
        <v>44805</v>
      </c>
    </row>
    <row r="9" spans="1:10" ht="27.75" customHeight="1" thickBot="1">
      <c r="A9" s="12" t="s">
        <v>126</v>
      </c>
      <c r="B9" s="13" t="s">
        <v>100</v>
      </c>
      <c r="C9" s="40" t="s">
        <v>111</v>
      </c>
      <c r="D9" s="40" t="s">
        <v>111</v>
      </c>
      <c r="E9" s="14" t="s">
        <v>23</v>
      </c>
      <c r="F9" s="14" t="s">
        <v>112</v>
      </c>
      <c r="G9" s="14" t="s">
        <v>23</v>
      </c>
      <c r="H9" s="14"/>
      <c r="I9" s="14">
        <v>255.2</v>
      </c>
      <c r="J9" s="16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640</v>
      </c>
      <c r="I10" s="14">
        <v>93.46</v>
      </c>
      <c r="J10" s="16"/>
    </row>
    <row r="11" spans="1:10" ht="26.25" thickBot="1">
      <c r="A11" s="12" t="s">
        <v>126</v>
      </c>
      <c r="B11" s="13" t="s">
        <v>34</v>
      </c>
      <c r="C11" s="40" t="s">
        <v>71</v>
      </c>
      <c r="D11" s="40" t="s">
        <v>71</v>
      </c>
      <c r="E11" s="14" t="s">
        <v>23</v>
      </c>
      <c r="F11" s="14" t="s">
        <v>72</v>
      </c>
      <c r="G11" s="14" t="s">
        <v>23</v>
      </c>
      <c r="H11" s="14">
        <v>60</v>
      </c>
      <c r="I11" s="14">
        <v>13.65</v>
      </c>
      <c r="J11" s="16">
        <v>44958</v>
      </c>
    </row>
    <row r="12" spans="1:10" ht="38.25" customHeight="1" thickBot="1">
      <c r="A12" s="12" t="s">
        <v>126</v>
      </c>
      <c r="B12" s="13" t="s">
        <v>100</v>
      </c>
      <c r="C12" s="40" t="s">
        <v>99</v>
      </c>
      <c r="D12" s="40" t="s">
        <v>99</v>
      </c>
      <c r="E12" s="14" t="s">
        <v>3</v>
      </c>
      <c r="F12" s="14" t="s">
        <v>3</v>
      </c>
      <c r="G12" s="14" t="s">
        <v>3</v>
      </c>
      <c r="H12" s="14">
        <v>17</v>
      </c>
      <c r="I12" s="14">
        <v>372</v>
      </c>
      <c r="J12" s="16"/>
    </row>
    <row r="13" spans="1:10" ht="42.75" customHeight="1" thickBot="1">
      <c r="A13" s="12" t="s">
        <v>126</v>
      </c>
      <c r="B13" s="64" t="s">
        <v>100</v>
      </c>
      <c r="C13" s="72" t="s">
        <v>99</v>
      </c>
      <c r="D13" s="72" t="s">
        <v>99</v>
      </c>
      <c r="E13" s="35" t="s">
        <v>3</v>
      </c>
      <c r="F13" s="35" t="s">
        <v>3</v>
      </c>
      <c r="G13" s="14" t="s">
        <v>3</v>
      </c>
      <c r="H13" s="14">
        <v>60</v>
      </c>
      <c r="I13" s="14">
        <v>372</v>
      </c>
      <c r="J13" s="16"/>
    </row>
    <row r="14" spans="1:10" ht="42.75" customHeight="1" thickBot="1">
      <c r="A14" s="12" t="s">
        <v>126</v>
      </c>
      <c r="B14" s="53" t="s">
        <v>100</v>
      </c>
      <c r="C14" s="54" t="s">
        <v>99</v>
      </c>
      <c r="D14" s="54" t="s">
        <v>99</v>
      </c>
      <c r="E14" s="56" t="s">
        <v>3</v>
      </c>
      <c r="F14" s="56" t="s">
        <v>3</v>
      </c>
      <c r="G14" s="66" t="s">
        <v>3</v>
      </c>
      <c r="H14" s="14">
        <v>96</v>
      </c>
      <c r="I14" s="14">
        <v>372</v>
      </c>
      <c r="J14" s="16"/>
    </row>
    <row r="15" spans="1:10" ht="36.75" customHeight="1" thickBot="1">
      <c r="A15" s="12" t="s">
        <v>126</v>
      </c>
      <c r="B15" s="41" t="s">
        <v>100</v>
      </c>
      <c r="C15" s="73" t="s">
        <v>114</v>
      </c>
      <c r="D15" s="73" t="s">
        <v>114</v>
      </c>
      <c r="E15" s="67" t="s">
        <v>22</v>
      </c>
      <c r="F15" s="68" t="s">
        <v>116</v>
      </c>
      <c r="G15" s="66" t="s">
        <v>22</v>
      </c>
      <c r="H15" s="14">
        <v>1050</v>
      </c>
      <c r="I15" s="14">
        <v>3.83</v>
      </c>
      <c r="J15" s="16">
        <v>44896</v>
      </c>
    </row>
    <row r="16" spans="1:10" ht="39.75" customHeight="1" thickBot="1">
      <c r="A16" s="12" t="s">
        <v>126</v>
      </c>
      <c r="B16" s="41" t="s">
        <v>100</v>
      </c>
      <c r="C16" s="74" t="s">
        <v>122</v>
      </c>
      <c r="D16" s="74" t="s">
        <v>122</v>
      </c>
      <c r="E16" s="56" t="s">
        <v>3</v>
      </c>
      <c r="F16" s="56" t="s">
        <v>3</v>
      </c>
      <c r="G16" s="66" t="s">
        <v>3</v>
      </c>
      <c r="H16" s="14">
        <v>1400</v>
      </c>
      <c r="I16" s="14">
        <v>2.06</v>
      </c>
      <c r="J16" s="16"/>
    </row>
    <row r="17" spans="1:10" ht="43.5" customHeight="1" thickBot="1">
      <c r="A17" s="12" t="s">
        <v>126</v>
      </c>
      <c r="B17" s="13" t="s">
        <v>100</v>
      </c>
      <c r="C17" s="75" t="s">
        <v>101</v>
      </c>
      <c r="D17" s="75" t="s">
        <v>101</v>
      </c>
      <c r="E17" s="14" t="s">
        <v>3</v>
      </c>
      <c r="F17" s="14" t="s">
        <v>3</v>
      </c>
      <c r="G17" s="14" t="s">
        <v>3</v>
      </c>
      <c r="H17" s="14">
        <v>103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100</v>
      </c>
      <c r="C18" s="40" t="s">
        <v>101</v>
      </c>
      <c r="D18" s="40" t="s">
        <v>101</v>
      </c>
      <c r="E18" s="14" t="s">
        <v>3</v>
      </c>
      <c r="F18" s="14" t="s">
        <v>3</v>
      </c>
      <c r="G18" s="14" t="s">
        <v>3</v>
      </c>
      <c r="H18" s="14">
        <v>96</v>
      </c>
      <c r="I18" s="14">
        <v>195</v>
      </c>
      <c r="J18" s="16"/>
    </row>
    <row r="19" spans="1:10" ht="43.5" customHeight="1" thickBot="1">
      <c r="A19" s="12" t="s">
        <v>126</v>
      </c>
      <c r="B19" s="13" t="s">
        <v>100</v>
      </c>
      <c r="C19" s="40" t="s">
        <v>101</v>
      </c>
      <c r="D19" s="40" t="s">
        <v>101</v>
      </c>
      <c r="E19" s="14" t="s">
        <v>3</v>
      </c>
      <c r="F19" s="14" t="s">
        <v>3</v>
      </c>
      <c r="G19" s="14" t="s">
        <v>3</v>
      </c>
      <c r="H19" s="14"/>
      <c r="I19" s="14"/>
      <c r="J19" s="16"/>
    </row>
    <row r="20" spans="1:10" ht="43.5" customHeight="1" thickBot="1">
      <c r="A20" s="12" t="s">
        <v>126</v>
      </c>
      <c r="B20" s="13" t="s">
        <v>100</v>
      </c>
      <c r="C20" s="40" t="s">
        <v>118</v>
      </c>
      <c r="D20" s="40" t="s">
        <v>118</v>
      </c>
      <c r="E20" s="14" t="s">
        <v>22</v>
      </c>
      <c r="F20" s="14" t="s">
        <v>119</v>
      </c>
      <c r="G20" s="14" t="s">
        <v>22</v>
      </c>
      <c r="H20" s="14"/>
      <c r="I20" s="14"/>
      <c r="J20" s="16"/>
    </row>
    <row r="21" spans="1:10" ht="43.5" customHeight="1" thickBot="1">
      <c r="A21" s="12" t="s">
        <v>126</v>
      </c>
      <c r="B21" s="13" t="s">
        <v>100</v>
      </c>
      <c r="C21" s="40" t="s">
        <v>59</v>
      </c>
      <c r="D21" s="40" t="s">
        <v>59</v>
      </c>
      <c r="E21" s="14" t="s">
        <v>23</v>
      </c>
      <c r="F21" s="14" t="s">
        <v>58</v>
      </c>
      <c r="G21" s="14" t="s">
        <v>23</v>
      </c>
      <c r="H21" s="14">
        <v>540</v>
      </c>
      <c r="I21" s="14">
        <v>72</v>
      </c>
      <c r="J21" s="16">
        <v>44866</v>
      </c>
    </row>
    <row r="22" spans="1:10" ht="43.5" customHeight="1" thickBot="1">
      <c r="A22" s="12" t="s">
        <v>126</v>
      </c>
      <c r="B22" s="13" t="s">
        <v>100</v>
      </c>
      <c r="C22" s="40" t="s">
        <v>120</v>
      </c>
      <c r="D22" s="40" t="s">
        <v>120</v>
      </c>
      <c r="E22" s="14" t="s">
        <v>3</v>
      </c>
      <c r="F22" s="14" t="s">
        <v>3</v>
      </c>
      <c r="G22" s="14" t="s">
        <v>3</v>
      </c>
      <c r="H22" s="14">
        <v>350</v>
      </c>
      <c r="I22" s="14">
        <v>19.5</v>
      </c>
      <c r="J22" s="16"/>
    </row>
    <row r="23" spans="1:10" ht="43.5" customHeight="1" thickBot="1">
      <c r="A23" s="12" t="s">
        <v>126</v>
      </c>
      <c r="B23" s="13" t="s">
        <v>100</v>
      </c>
      <c r="C23" s="40" t="s">
        <v>121</v>
      </c>
      <c r="D23" s="40" t="s">
        <v>121</v>
      </c>
      <c r="E23" s="14" t="s">
        <v>23</v>
      </c>
      <c r="F23" s="14" t="s">
        <v>58</v>
      </c>
      <c r="G23" s="14" t="s">
        <v>23</v>
      </c>
      <c r="H23" s="14">
        <v>3420</v>
      </c>
      <c r="I23" s="14">
        <v>94</v>
      </c>
      <c r="J23" s="16">
        <v>44866</v>
      </c>
    </row>
    <row r="24" spans="1:10" ht="26.25" hidden="1" thickBot="1">
      <c r="A24" s="12" t="s">
        <v>126</v>
      </c>
      <c r="B24" s="13" t="s">
        <v>21</v>
      </c>
      <c r="C24" s="40" t="s">
        <v>31</v>
      </c>
      <c r="D24" s="40" t="s">
        <v>31</v>
      </c>
      <c r="E24" s="14" t="s">
        <v>22</v>
      </c>
      <c r="F24" s="14" t="s">
        <v>32</v>
      </c>
      <c r="G24" s="14" t="s">
        <v>22</v>
      </c>
      <c r="H24" s="14">
        <v>0</v>
      </c>
      <c r="I24" s="14">
        <v>0</v>
      </c>
      <c r="J24" s="16">
        <v>44774</v>
      </c>
    </row>
    <row r="25" spans="1:10" ht="39" thickBot="1">
      <c r="A25" s="12" t="s">
        <v>126</v>
      </c>
      <c r="B25" s="13" t="s">
        <v>107</v>
      </c>
      <c r="C25" s="40" t="s">
        <v>108</v>
      </c>
      <c r="D25" s="40" t="s">
        <v>108</v>
      </c>
      <c r="E25" s="14" t="s">
        <v>27</v>
      </c>
      <c r="F25" s="14" t="s">
        <v>27</v>
      </c>
      <c r="G25" s="14" t="s">
        <v>27</v>
      </c>
      <c r="H25" s="14">
        <v>6250</v>
      </c>
      <c r="I25" s="14">
        <v>0.88</v>
      </c>
      <c r="J25" s="16"/>
    </row>
    <row r="26" spans="1:10" ht="26.25" thickBot="1">
      <c r="A26" s="12" t="s">
        <v>126</v>
      </c>
      <c r="B26" s="13" t="s">
        <v>110</v>
      </c>
      <c r="C26" s="40" t="s">
        <v>133</v>
      </c>
      <c r="D26" s="40" t="s">
        <v>133</v>
      </c>
      <c r="E26" s="14" t="s">
        <v>27</v>
      </c>
      <c r="F26" s="14" t="s">
        <v>27</v>
      </c>
      <c r="G26" s="14" t="s">
        <v>27</v>
      </c>
      <c r="H26" s="14"/>
      <c r="I26" s="14"/>
      <c r="J26" s="16"/>
    </row>
    <row r="27" spans="1:10" ht="26.25" thickBot="1">
      <c r="A27" s="12" t="s">
        <v>126</v>
      </c>
      <c r="B27" s="13" t="s">
        <v>110</v>
      </c>
      <c r="C27" s="40" t="s">
        <v>113</v>
      </c>
      <c r="D27" s="40" t="s">
        <v>113</v>
      </c>
      <c r="E27" s="14" t="s">
        <v>23</v>
      </c>
      <c r="F27" s="14">
        <v>1</v>
      </c>
      <c r="G27" s="14" t="s">
        <v>23</v>
      </c>
      <c r="H27" s="14">
        <v>1120</v>
      </c>
      <c r="I27" s="14">
        <v>290</v>
      </c>
      <c r="J27" s="16">
        <v>45078</v>
      </c>
    </row>
    <row r="28" spans="1:10" ht="26.25" thickBot="1">
      <c r="A28" s="12" t="s">
        <v>126</v>
      </c>
      <c r="B28" s="13" t="s">
        <v>34</v>
      </c>
      <c r="C28" s="40" t="s">
        <v>61</v>
      </c>
      <c r="D28" s="40" t="s">
        <v>61</v>
      </c>
      <c r="E28" s="14" t="s">
        <v>23</v>
      </c>
      <c r="F28" s="14" t="s">
        <v>62</v>
      </c>
      <c r="G28" s="14" t="s">
        <v>23</v>
      </c>
      <c r="H28" s="14">
        <v>576</v>
      </c>
      <c r="I28" s="14">
        <v>12.74</v>
      </c>
      <c r="J28" s="16">
        <v>44774</v>
      </c>
    </row>
    <row r="29" spans="1:10" ht="26.25" hidden="1" thickBot="1">
      <c r="A29" s="12" t="s">
        <v>126</v>
      </c>
      <c r="B29" s="13" t="s">
        <v>21</v>
      </c>
      <c r="C29" s="40" t="s">
        <v>38</v>
      </c>
      <c r="D29" s="40" t="s">
        <v>38</v>
      </c>
      <c r="E29" s="14" t="s">
        <v>22</v>
      </c>
      <c r="F29" s="14" t="s">
        <v>39</v>
      </c>
      <c r="G29" s="14" t="s">
        <v>22</v>
      </c>
      <c r="H29" s="14">
        <v>0</v>
      </c>
      <c r="I29" s="14">
        <v>0</v>
      </c>
      <c r="J29" s="16">
        <v>44652</v>
      </c>
    </row>
    <row r="30" spans="1:10" ht="26.25" thickBot="1">
      <c r="A30" s="12" t="s">
        <v>126</v>
      </c>
      <c r="B30" s="13" t="s">
        <v>110</v>
      </c>
      <c r="C30" s="40" t="s">
        <v>123</v>
      </c>
      <c r="D30" s="40" t="s">
        <v>123</v>
      </c>
      <c r="E30" s="14" t="s">
        <v>23</v>
      </c>
      <c r="F30" s="14" t="s">
        <v>124</v>
      </c>
      <c r="G30" s="14" t="s">
        <v>23</v>
      </c>
      <c r="H30" s="14">
        <v>0</v>
      </c>
      <c r="I30" s="14">
        <v>134.36000000000001</v>
      </c>
      <c r="J30" s="16">
        <v>44682</v>
      </c>
    </row>
    <row r="31" spans="1:10" ht="26.25" thickBot="1">
      <c r="A31" s="12" t="s">
        <v>126</v>
      </c>
      <c r="B31" s="13" t="s">
        <v>110</v>
      </c>
      <c r="C31" s="40" t="s">
        <v>134</v>
      </c>
      <c r="D31" s="40" t="s">
        <v>134</v>
      </c>
      <c r="E31" s="14" t="s">
        <v>23</v>
      </c>
      <c r="F31" s="14" t="s">
        <v>124</v>
      </c>
      <c r="G31" s="14" t="s">
        <v>23</v>
      </c>
      <c r="H31" s="14">
        <v>820</v>
      </c>
      <c r="I31" s="14">
        <v>111.32</v>
      </c>
      <c r="J31" s="16">
        <v>44743</v>
      </c>
    </row>
    <row r="32" spans="1:10" ht="26.25" thickBot="1">
      <c r="A32" s="12" t="s">
        <v>126</v>
      </c>
      <c r="B32" s="13" t="s">
        <v>34</v>
      </c>
      <c r="C32" s="40" t="s">
        <v>63</v>
      </c>
      <c r="D32" s="40" t="s">
        <v>63</v>
      </c>
      <c r="E32" s="14" t="s">
        <v>23</v>
      </c>
      <c r="F32" s="14" t="s">
        <v>62</v>
      </c>
      <c r="G32" s="14" t="s">
        <v>23</v>
      </c>
      <c r="H32" s="14">
        <v>48</v>
      </c>
      <c r="I32" s="14">
        <v>27.74</v>
      </c>
      <c r="J32" s="16">
        <v>44593</v>
      </c>
    </row>
    <row r="33" spans="1:10" ht="26.25" thickBot="1">
      <c r="A33" s="12" t="s">
        <v>126</v>
      </c>
      <c r="B33" s="40" t="s">
        <v>100</v>
      </c>
      <c r="C33" s="40" t="s">
        <v>109</v>
      </c>
      <c r="D33" s="40" t="s">
        <v>109</v>
      </c>
      <c r="E33" s="14" t="s">
        <v>103</v>
      </c>
      <c r="F33" s="14" t="s">
        <v>103</v>
      </c>
      <c r="G33" s="14" t="s">
        <v>103</v>
      </c>
      <c r="H33" s="14">
        <v>3000</v>
      </c>
      <c r="I33" s="14">
        <v>5.5</v>
      </c>
      <c r="J33" s="16"/>
    </row>
    <row r="34" spans="1:10" ht="26.25" thickBot="1">
      <c r="A34" s="12" t="s">
        <v>126</v>
      </c>
      <c r="B34" s="40" t="s">
        <v>100</v>
      </c>
      <c r="C34" s="40" t="s">
        <v>137</v>
      </c>
      <c r="D34" s="40" t="s">
        <v>137</v>
      </c>
      <c r="E34" s="14" t="s">
        <v>103</v>
      </c>
      <c r="F34" s="14" t="s">
        <v>103</v>
      </c>
      <c r="G34" s="14" t="s">
        <v>103</v>
      </c>
      <c r="H34" s="14">
        <v>1000</v>
      </c>
      <c r="I34" s="14">
        <v>7.8</v>
      </c>
      <c r="J34" s="16"/>
    </row>
    <row r="35" spans="1:10" ht="26.25" thickBot="1">
      <c r="A35" s="12" t="s">
        <v>126</v>
      </c>
      <c r="B35" s="40" t="s">
        <v>100</v>
      </c>
      <c r="C35" s="40" t="s">
        <v>102</v>
      </c>
      <c r="D35" s="40" t="s">
        <v>102</v>
      </c>
      <c r="E35" s="14" t="s">
        <v>103</v>
      </c>
      <c r="F35" s="14" t="s">
        <v>103</v>
      </c>
      <c r="G35" s="14" t="s">
        <v>103</v>
      </c>
      <c r="H35" s="14">
        <v>9950</v>
      </c>
      <c r="I35" s="14">
        <v>11.42</v>
      </c>
      <c r="J35" s="16">
        <v>44640</v>
      </c>
    </row>
    <row r="36" spans="1:10" ht="26.25" thickBot="1">
      <c r="A36" s="12" t="s">
        <v>126</v>
      </c>
      <c r="B36" s="13" t="s">
        <v>21</v>
      </c>
      <c r="C36" s="40" t="s">
        <v>41</v>
      </c>
      <c r="D36" s="40" t="s">
        <v>41</v>
      </c>
      <c r="E36" s="14" t="s">
        <v>27</v>
      </c>
      <c r="F36" s="14" t="s">
        <v>27</v>
      </c>
      <c r="G36" s="14" t="s">
        <v>27</v>
      </c>
      <c r="H36" s="14">
        <v>800</v>
      </c>
      <c r="I36" s="14">
        <v>9.5</v>
      </c>
      <c r="J36" s="16">
        <v>45352</v>
      </c>
    </row>
    <row r="37" spans="1:10" ht="26.25" thickBot="1">
      <c r="A37" s="12" t="s">
        <v>126</v>
      </c>
      <c r="B37" s="31" t="s">
        <v>34</v>
      </c>
      <c r="C37" s="72" t="s">
        <v>46</v>
      </c>
      <c r="D37" s="72" t="s">
        <v>46</v>
      </c>
      <c r="E37" s="35" t="s">
        <v>23</v>
      </c>
      <c r="F37" s="69">
        <v>0.96</v>
      </c>
      <c r="G37" s="35" t="s">
        <v>23</v>
      </c>
      <c r="H37" s="35">
        <v>700</v>
      </c>
      <c r="I37" s="35">
        <v>20.51</v>
      </c>
      <c r="J37" s="37">
        <v>45886</v>
      </c>
    </row>
    <row r="38" spans="1:10" ht="51.75" thickBot="1">
      <c r="A38" s="12" t="s">
        <v>126</v>
      </c>
      <c r="B38" s="54" t="s">
        <v>100</v>
      </c>
      <c r="C38" s="54" t="s">
        <v>117</v>
      </c>
      <c r="D38" s="54" t="s">
        <v>117</v>
      </c>
      <c r="E38" s="56" t="s">
        <v>27</v>
      </c>
      <c r="F38" s="56" t="s">
        <v>27</v>
      </c>
      <c r="G38" s="56" t="s">
        <v>27</v>
      </c>
      <c r="H38" s="56">
        <v>0</v>
      </c>
      <c r="I38" s="56">
        <v>0</v>
      </c>
      <c r="J38" s="38"/>
    </row>
    <row r="39" spans="1:10" ht="26.25" thickBot="1">
      <c r="A39" s="12" t="s">
        <v>126</v>
      </c>
      <c r="B39" s="54" t="s">
        <v>100</v>
      </c>
      <c r="C39" s="58" t="s">
        <v>128</v>
      </c>
      <c r="D39" s="58" t="s">
        <v>128</v>
      </c>
      <c r="E39" s="56" t="s">
        <v>23</v>
      </c>
      <c r="F39" s="56" t="s">
        <v>119</v>
      </c>
      <c r="G39" s="56" t="s">
        <v>23</v>
      </c>
      <c r="H39" s="59">
        <v>1274</v>
      </c>
      <c r="I39" s="59">
        <v>93.46</v>
      </c>
      <c r="J39" s="50"/>
    </row>
    <row r="40" spans="1:10" ht="26.25" thickBot="1">
      <c r="A40" s="12" t="s">
        <v>126</v>
      </c>
      <c r="B40" s="54" t="s">
        <v>100</v>
      </c>
      <c r="C40" s="58" t="s">
        <v>129</v>
      </c>
      <c r="D40" s="58" t="s">
        <v>129</v>
      </c>
      <c r="E40" s="56" t="s">
        <v>22</v>
      </c>
      <c r="F40" s="56" t="s">
        <v>130</v>
      </c>
      <c r="G40" s="56" t="s">
        <v>22</v>
      </c>
      <c r="H40" s="59">
        <v>950</v>
      </c>
      <c r="I40" s="59">
        <v>1.91</v>
      </c>
      <c r="J40" s="50"/>
    </row>
    <row r="41" spans="1:10" ht="26.25" thickBot="1">
      <c r="A41" s="12" t="s">
        <v>126</v>
      </c>
      <c r="B41" s="13" t="s">
        <v>110</v>
      </c>
      <c r="C41" s="58" t="s">
        <v>135</v>
      </c>
      <c r="D41" s="58" t="s">
        <v>135</v>
      </c>
      <c r="E41" s="56" t="s">
        <v>23</v>
      </c>
      <c r="F41" s="56">
        <v>1</v>
      </c>
      <c r="G41" s="56" t="s">
        <v>23</v>
      </c>
      <c r="H41" s="59">
        <v>0</v>
      </c>
      <c r="I41" s="59">
        <v>140.76</v>
      </c>
      <c r="J41" s="50">
        <v>44805</v>
      </c>
    </row>
    <row r="42" spans="1:10" ht="26.25" thickBot="1">
      <c r="A42" s="12" t="s">
        <v>126</v>
      </c>
      <c r="B42" s="54" t="s">
        <v>100</v>
      </c>
      <c r="C42" s="58" t="s">
        <v>127</v>
      </c>
      <c r="D42" s="58" t="s">
        <v>127</v>
      </c>
      <c r="E42" s="56" t="s">
        <v>23</v>
      </c>
      <c r="F42" s="56">
        <v>1</v>
      </c>
      <c r="G42" s="56" t="s">
        <v>23</v>
      </c>
      <c r="H42" s="59">
        <v>1860</v>
      </c>
      <c r="I42" s="59">
        <v>22.48</v>
      </c>
      <c r="J42" s="50">
        <v>45231</v>
      </c>
    </row>
    <row r="43" spans="1:10" ht="39" thickBot="1">
      <c r="A43" s="12" t="s">
        <v>126</v>
      </c>
      <c r="B43" s="44" t="s">
        <v>100</v>
      </c>
      <c r="C43" s="76" t="s">
        <v>136</v>
      </c>
      <c r="D43" s="76" t="s">
        <v>104</v>
      </c>
      <c r="E43" s="67" t="s">
        <v>27</v>
      </c>
      <c r="F43" s="68" t="s">
        <v>27</v>
      </c>
      <c r="G43" s="70" t="s">
        <v>27</v>
      </c>
      <c r="H43" s="48"/>
      <c r="I43" s="49"/>
      <c r="J43" s="50"/>
    </row>
    <row r="44" spans="1:10" ht="39" thickBot="1">
      <c r="A44" s="12" t="s">
        <v>126</v>
      </c>
      <c r="B44" s="30" t="s">
        <v>100</v>
      </c>
      <c r="C44" s="77" t="s">
        <v>105</v>
      </c>
      <c r="D44" s="77" t="s">
        <v>105</v>
      </c>
      <c r="E44" s="66" t="s">
        <v>27</v>
      </c>
      <c r="F44" s="14" t="s">
        <v>27</v>
      </c>
      <c r="G44" s="71" t="s">
        <v>27</v>
      </c>
      <c r="H44" s="36">
        <v>1400</v>
      </c>
      <c r="I44" s="39">
        <v>3.2</v>
      </c>
      <c r="J44" s="38">
        <v>45839</v>
      </c>
    </row>
    <row r="45" spans="1:10" ht="26.25" thickBot="1">
      <c r="A45" s="12" t="s">
        <v>126</v>
      </c>
      <c r="B45" s="30" t="s">
        <v>100</v>
      </c>
      <c r="C45" s="77" t="s">
        <v>115</v>
      </c>
      <c r="D45" s="77" t="s">
        <v>115</v>
      </c>
      <c r="E45" s="66" t="s">
        <v>27</v>
      </c>
      <c r="F45" s="14" t="s">
        <v>27</v>
      </c>
      <c r="G45" s="71" t="s">
        <v>27</v>
      </c>
      <c r="H45" s="36">
        <v>4800</v>
      </c>
      <c r="I45" s="39">
        <v>1.6</v>
      </c>
      <c r="J45" s="38">
        <v>45839</v>
      </c>
    </row>
    <row r="46" spans="1:10" ht="26.25" thickBot="1">
      <c r="A46" s="12" t="s">
        <v>126</v>
      </c>
      <c r="B46" s="30" t="s">
        <v>100</v>
      </c>
      <c r="C46" s="77" t="s">
        <v>106</v>
      </c>
      <c r="D46" s="77" t="s">
        <v>106</v>
      </c>
      <c r="E46" s="66" t="s">
        <v>27</v>
      </c>
      <c r="F46" s="14" t="s">
        <v>27</v>
      </c>
      <c r="G46" s="71" t="s">
        <v>27</v>
      </c>
      <c r="H46" s="36">
        <v>500</v>
      </c>
      <c r="I46" s="39">
        <v>1.5</v>
      </c>
      <c r="J46" s="38">
        <v>45839</v>
      </c>
    </row>
    <row r="47" spans="1:10">
      <c r="C47" s="29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56"/>
  <dimension ref="A1:J47"/>
  <sheetViews>
    <sheetView workbookViewId="0">
      <selection activeCell="P6" sqref="P6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44285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126</v>
      </c>
      <c r="B7" s="13" t="s">
        <v>100</v>
      </c>
      <c r="C7" s="40" t="s">
        <v>111</v>
      </c>
      <c r="D7" s="40" t="s">
        <v>111</v>
      </c>
      <c r="E7" s="14" t="s">
        <v>23</v>
      </c>
      <c r="F7" s="14" t="s">
        <v>112</v>
      </c>
      <c r="G7" s="14" t="s">
        <v>23</v>
      </c>
      <c r="H7" s="14"/>
      <c r="I7" s="14">
        <v>275</v>
      </c>
      <c r="J7" s="16">
        <v>44774</v>
      </c>
    </row>
    <row r="8" spans="1:10" ht="27.75" customHeight="1" thickBot="1">
      <c r="A8" s="12" t="s">
        <v>126</v>
      </c>
      <c r="B8" s="13" t="s">
        <v>100</v>
      </c>
      <c r="C8" s="40" t="s">
        <v>111</v>
      </c>
      <c r="D8" s="40" t="s">
        <v>111</v>
      </c>
      <c r="E8" s="14" t="s">
        <v>23</v>
      </c>
      <c r="F8" s="14" t="s">
        <v>112</v>
      </c>
      <c r="G8" s="14" t="s">
        <v>23</v>
      </c>
      <c r="H8" s="14">
        <v>0</v>
      </c>
      <c r="I8" s="14">
        <v>255.2</v>
      </c>
      <c r="J8" s="16">
        <v>44805</v>
      </c>
    </row>
    <row r="9" spans="1:10" ht="27.75" customHeight="1" thickBot="1">
      <c r="A9" s="12" t="s">
        <v>126</v>
      </c>
      <c r="B9" s="13" t="s">
        <v>100</v>
      </c>
      <c r="C9" s="40" t="s">
        <v>111</v>
      </c>
      <c r="D9" s="40" t="s">
        <v>111</v>
      </c>
      <c r="E9" s="14" t="s">
        <v>23</v>
      </c>
      <c r="F9" s="14" t="s">
        <v>112</v>
      </c>
      <c r="G9" s="14" t="s">
        <v>23</v>
      </c>
      <c r="H9" s="14"/>
      <c r="I9" s="14">
        <v>255.2</v>
      </c>
      <c r="J9" s="16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640</v>
      </c>
      <c r="I10" s="14">
        <v>93.46</v>
      </c>
      <c r="J10" s="16"/>
    </row>
    <row r="11" spans="1:10" ht="26.25" thickBot="1">
      <c r="A11" s="12" t="s">
        <v>126</v>
      </c>
      <c r="B11" s="13" t="s">
        <v>34</v>
      </c>
      <c r="C11" s="40" t="s">
        <v>71</v>
      </c>
      <c r="D11" s="40" t="s">
        <v>71</v>
      </c>
      <c r="E11" s="14" t="s">
        <v>23</v>
      </c>
      <c r="F11" s="14" t="s">
        <v>72</v>
      </c>
      <c r="G11" s="14" t="s">
        <v>23</v>
      </c>
      <c r="H11" s="14">
        <v>48</v>
      </c>
      <c r="I11" s="14">
        <v>13.65</v>
      </c>
      <c r="J11" s="16">
        <v>44958</v>
      </c>
    </row>
    <row r="12" spans="1:10" ht="38.25" customHeight="1" thickBot="1">
      <c r="A12" s="12" t="s">
        <v>126</v>
      </c>
      <c r="B12" s="13" t="s">
        <v>100</v>
      </c>
      <c r="C12" s="40" t="s">
        <v>99</v>
      </c>
      <c r="D12" s="40" t="s">
        <v>99</v>
      </c>
      <c r="E12" s="14" t="s">
        <v>3</v>
      </c>
      <c r="F12" s="14" t="s">
        <v>3</v>
      </c>
      <c r="G12" s="14" t="s">
        <v>3</v>
      </c>
      <c r="H12" s="14">
        <v>17</v>
      </c>
      <c r="I12" s="14">
        <v>372</v>
      </c>
      <c r="J12" s="16"/>
    </row>
    <row r="13" spans="1:10" ht="42.75" customHeight="1" thickBot="1">
      <c r="A13" s="12" t="s">
        <v>126</v>
      </c>
      <c r="B13" s="64" t="s">
        <v>100</v>
      </c>
      <c r="C13" s="72" t="s">
        <v>99</v>
      </c>
      <c r="D13" s="72" t="s">
        <v>99</v>
      </c>
      <c r="E13" s="35" t="s">
        <v>3</v>
      </c>
      <c r="F13" s="35" t="s">
        <v>3</v>
      </c>
      <c r="G13" s="14" t="s">
        <v>3</v>
      </c>
      <c r="H13" s="14">
        <v>96</v>
      </c>
      <c r="I13" s="14">
        <v>372</v>
      </c>
      <c r="J13" s="16"/>
    </row>
    <row r="14" spans="1:10" ht="42.75" customHeight="1" thickBot="1">
      <c r="A14" s="12" t="s">
        <v>126</v>
      </c>
      <c r="B14" s="53" t="s">
        <v>100</v>
      </c>
      <c r="C14" s="54" t="s">
        <v>99</v>
      </c>
      <c r="D14" s="54" t="s">
        <v>99</v>
      </c>
      <c r="E14" s="56" t="s">
        <v>3</v>
      </c>
      <c r="F14" s="56" t="s">
        <v>3</v>
      </c>
      <c r="G14" s="66" t="s">
        <v>3</v>
      </c>
      <c r="H14" s="14">
        <v>96</v>
      </c>
      <c r="I14" s="14">
        <v>372</v>
      </c>
      <c r="J14" s="16"/>
    </row>
    <row r="15" spans="1:10" ht="36.75" customHeight="1" thickBot="1">
      <c r="A15" s="12" t="s">
        <v>126</v>
      </c>
      <c r="B15" s="41" t="s">
        <v>100</v>
      </c>
      <c r="C15" s="73" t="s">
        <v>114</v>
      </c>
      <c r="D15" s="73" t="s">
        <v>114</v>
      </c>
      <c r="E15" s="67" t="s">
        <v>22</v>
      </c>
      <c r="F15" s="68" t="s">
        <v>116</v>
      </c>
      <c r="G15" s="66" t="s">
        <v>22</v>
      </c>
      <c r="H15" s="14">
        <v>1050</v>
      </c>
      <c r="I15" s="14">
        <v>3.83</v>
      </c>
      <c r="J15" s="16">
        <v>44896</v>
      </c>
    </row>
    <row r="16" spans="1:10" ht="39.75" customHeight="1" thickBot="1">
      <c r="A16" s="12" t="s">
        <v>126</v>
      </c>
      <c r="B16" s="41" t="s">
        <v>100</v>
      </c>
      <c r="C16" s="74" t="s">
        <v>122</v>
      </c>
      <c r="D16" s="74" t="s">
        <v>122</v>
      </c>
      <c r="E16" s="56" t="s">
        <v>3</v>
      </c>
      <c r="F16" s="56" t="s">
        <v>3</v>
      </c>
      <c r="G16" s="66" t="s">
        <v>3</v>
      </c>
      <c r="H16" s="14">
        <v>1400</v>
      </c>
      <c r="I16" s="14">
        <v>2.06</v>
      </c>
      <c r="J16" s="16"/>
    </row>
    <row r="17" spans="1:10" ht="43.5" customHeight="1" thickBot="1">
      <c r="A17" s="12" t="s">
        <v>126</v>
      </c>
      <c r="B17" s="13" t="s">
        <v>100</v>
      </c>
      <c r="C17" s="75" t="s">
        <v>101</v>
      </c>
      <c r="D17" s="75" t="s">
        <v>101</v>
      </c>
      <c r="E17" s="14" t="s">
        <v>3</v>
      </c>
      <c r="F17" s="14" t="s">
        <v>3</v>
      </c>
      <c r="G17" s="14" t="s">
        <v>3</v>
      </c>
      <c r="H17" s="14">
        <v>120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100</v>
      </c>
      <c r="C18" s="40" t="s">
        <v>101</v>
      </c>
      <c r="D18" s="40" t="s">
        <v>101</v>
      </c>
      <c r="E18" s="14" t="s">
        <v>3</v>
      </c>
      <c r="F18" s="14" t="s">
        <v>3</v>
      </c>
      <c r="G18" s="14" t="s">
        <v>3</v>
      </c>
      <c r="H18" s="14">
        <v>96</v>
      </c>
      <c r="I18" s="14">
        <v>195</v>
      </c>
      <c r="J18" s="16"/>
    </row>
    <row r="19" spans="1:10" ht="43.5" customHeight="1" thickBot="1">
      <c r="A19" s="12" t="s">
        <v>126</v>
      </c>
      <c r="B19" s="13" t="s">
        <v>100</v>
      </c>
      <c r="C19" s="40" t="s">
        <v>101</v>
      </c>
      <c r="D19" s="40" t="s">
        <v>101</v>
      </c>
      <c r="E19" s="14" t="s">
        <v>3</v>
      </c>
      <c r="F19" s="14" t="s">
        <v>3</v>
      </c>
      <c r="G19" s="14" t="s">
        <v>3</v>
      </c>
      <c r="H19" s="14">
        <v>103</v>
      </c>
      <c r="I19" s="14">
        <v>195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118</v>
      </c>
      <c r="D20" s="40" t="s">
        <v>118</v>
      </c>
      <c r="E20" s="14" t="s">
        <v>22</v>
      </c>
      <c r="F20" s="14" t="s">
        <v>119</v>
      </c>
      <c r="G20" s="14" t="s">
        <v>22</v>
      </c>
      <c r="H20" s="14"/>
      <c r="I20" s="14"/>
      <c r="J20" s="16"/>
    </row>
    <row r="21" spans="1:10" ht="43.5" customHeight="1" thickBot="1">
      <c r="A21" s="12" t="s">
        <v>126</v>
      </c>
      <c r="B21" s="13" t="s">
        <v>100</v>
      </c>
      <c r="C21" s="40" t="s">
        <v>59</v>
      </c>
      <c r="D21" s="40" t="s">
        <v>59</v>
      </c>
      <c r="E21" s="14" t="s">
        <v>23</v>
      </c>
      <c r="F21" s="14" t="s">
        <v>58</v>
      </c>
      <c r="G21" s="14" t="s">
        <v>23</v>
      </c>
      <c r="H21" s="14">
        <v>540</v>
      </c>
      <c r="I21" s="14">
        <v>72</v>
      </c>
      <c r="J21" s="16">
        <v>44866</v>
      </c>
    </row>
    <row r="22" spans="1:10" ht="43.5" customHeight="1" thickBot="1">
      <c r="A22" s="12" t="s">
        <v>126</v>
      </c>
      <c r="B22" s="13" t="s">
        <v>100</v>
      </c>
      <c r="C22" s="40" t="s">
        <v>120</v>
      </c>
      <c r="D22" s="40" t="s">
        <v>120</v>
      </c>
      <c r="E22" s="14" t="s">
        <v>3</v>
      </c>
      <c r="F22" s="14" t="s">
        <v>3</v>
      </c>
      <c r="G22" s="14" t="s">
        <v>3</v>
      </c>
      <c r="H22" s="14">
        <v>300</v>
      </c>
      <c r="I22" s="14">
        <v>19.5</v>
      </c>
      <c r="J22" s="16"/>
    </row>
    <row r="23" spans="1:10" ht="43.5" customHeight="1" thickBot="1">
      <c r="A23" s="12" t="s">
        <v>126</v>
      </c>
      <c r="B23" s="13" t="s">
        <v>100</v>
      </c>
      <c r="C23" s="40" t="s">
        <v>121</v>
      </c>
      <c r="D23" s="40" t="s">
        <v>121</v>
      </c>
      <c r="E23" s="14" t="s">
        <v>23</v>
      </c>
      <c r="F23" s="14" t="s">
        <v>58</v>
      </c>
      <c r="G23" s="14" t="s">
        <v>23</v>
      </c>
      <c r="H23" s="14">
        <v>3240</v>
      </c>
      <c r="I23" s="14">
        <v>94</v>
      </c>
      <c r="J23" s="16">
        <v>44866</v>
      </c>
    </row>
    <row r="24" spans="1:10" ht="26.25" hidden="1" thickBot="1">
      <c r="A24" s="12" t="s">
        <v>126</v>
      </c>
      <c r="B24" s="13" t="s">
        <v>21</v>
      </c>
      <c r="C24" s="40" t="s">
        <v>31</v>
      </c>
      <c r="D24" s="40" t="s">
        <v>31</v>
      </c>
      <c r="E24" s="14" t="s">
        <v>22</v>
      </c>
      <c r="F24" s="14" t="s">
        <v>32</v>
      </c>
      <c r="G24" s="14" t="s">
        <v>22</v>
      </c>
      <c r="H24" s="14">
        <v>0</v>
      </c>
      <c r="I24" s="14">
        <v>0</v>
      </c>
      <c r="J24" s="16">
        <v>44774</v>
      </c>
    </row>
    <row r="25" spans="1:10" ht="39" thickBot="1">
      <c r="A25" s="12" t="s">
        <v>126</v>
      </c>
      <c r="B25" s="13" t="s">
        <v>107</v>
      </c>
      <c r="C25" s="40" t="s">
        <v>108</v>
      </c>
      <c r="D25" s="40" t="s">
        <v>108</v>
      </c>
      <c r="E25" s="14" t="s">
        <v>27</v>
      </c>
      <c r="F25" s="14" t="s">
        <v>27</v>
      </c>
      <c r="G25" s="14" t="s">
        <v>27</v>
      </c>
      <c r="H25" s="14">
        <v>5750</v>
      </c>
      <c r="I25" s="14">
        <v>0.88</v>
      </c>
      <c r="J25" s="16"/>
    </row>
    <row r="26" spans="1:10" ht="26.25" thickBot="1">
      <c r="A26" s="12" t="s">
        <v>126</v>
      </c>
      <c r="B26" s="13" t="s">
        <v>110</v>
      </c>
      <c r="C26" s="40" t="s">
        <v>133</v>
      </c>
      <c r="D26" s="40" t="s">
        <v>133</v>
      </c>
      <c r="E26" s="14" t="s">
        <v>27</v>
      </c>
      <c r="F26" s="14" t="s">
        <v>27</v>
      </c>
      <c r="G26" s="14" t="s">
        <v>27</v>
      </c>
      <c r="H26" s="14"/>
      <c r="I26" s="14"/>
      <c r="J26" s="16"/>
    </row>
    <row r="27" spans="1:10" ht="26.25" thickBot="1">
      <c r="A27" s="12" t="s">
        <v>126</v>
      </c>
      <c r="B27" s="13" t="s">
        <v>110</v>
      </c>
      <c r="C27" s="40" t="s">
        <v>113</v>
      </c>
      <c r="D27" s="40" t="s">
        <v>113</v>
      </c>
      <c r="E27" s="14" t="s">
        <v>23</v>
      </c>
      <c r="F27" s="14">
        <v>1</v>
      </c>
      <c r="G27" s="14" t="s">
        <v>23</v>
      </c>
      <c r="H27" s="14">
        <v>1800</v>
      </c>
      <c r="I27" s="14">
        <v>290</v>
      </c>
      <c r="J27" s="16">
        <v>45078</v>
      </c>
    </row>
    <row r="28" spans="1:10" ht="26.25" thickBot="1">
      <c r="A28" s="12" t="s">
        <v>126</v>
      </c>
      <c r="B28" s="13" t="s">
        <v>34</v>
      </c>
      <c r="C28" s="40" t="s">
        <v>61</v>
      </c>
      <c r="D28" s="40" t="s">
        <v>61</v>
      </c>
      <c r="E28" s="14" t="s">
        <v>23</v>
      </c>
      <c r="F28" s="14" t="s">
        <v>62</v>
      </c>
      <c r="G28" s="14" t="s">
        <v>23</v>
      </c>
      <c r="H28" s="14">
        <v>576</v>
      </c>
      <c r="I28" s="14">
        <v>12.74</v>
      </c>
      <c r="J28" s="16">
        <v>44774</v>
      </c>
    </row>
    <row r="29" spans="1:10" ht="26.25" hidden="1" thickBot="1">
      <c r="A29" s="12" t="s">
        <v>126</v>
      </c>
      <c r="B29" s="13" t="s">
        <v>21</v>
      </c>
      <c r="C29" s="40" t="s">
        <v>38</v>
      </c>
      <c r="D29" s="40" t="s">
        <v>38</v>
      </c>
      <c r="E29" s="14" t="s">
        <v>22</v>
      </c>
      <c r="F29" s="14" t="s">
        <v>39</v>
      </c>
      <c r="G29" s="14" t="s">
        <v>22</v>
      </c>
      <c r="H29" s="14">
        <v>0</v>
      </c>
      <c r="I29" s="14">
        <v>0</v>
      </c>
      <c r="J29" s="16">
        <v>44652</v>
      </c>
    </row>
    <row r="30" spans="1:10" ht="26.25" thickBot="1">
      <c r="A30" s="12" t="s">
        <v>126</v>
      </c>
      <c r="B30" s="13" t="s">
        <v>110</v>
      </c>
      <c r="C30" s="40" t="s">
        <v>123</v>
      </c>
      <c r="D30" s="40" t="s">
        <v>123</v>
      </c>
      <c r="E30" s="14" t="s">
        <v>23</v>
      </c>
      <c r="F30" s="14" t="s">
        <v>124</v>
      </c>
      <c r="G30" s="14" t="s">
        <v>23</v>
      </c>
      <c r="H30" s="14">
        <v>0</v>
      </c>
      <c r="I30" s="14">
        <v>134.36000000000001</v>
      </c>
      <c r="J30" s="16">
        <v>44682</v>
      </c>
    </row>
    <row r="31" spans="1:10" ht="26.25" thickBot="1">
      <c r="A31" s="12" t="s">
        <v>126</v>
      </c>
      <c r="B31" s="13" t="s">
        <v>110</v>
      </c>
      <c r="C31" s="40" t="s">
        <v>134</v>
      </c>
      <c r="D31" s="40" t="s">
        <v>134</v>
      </c>
      <c r="E31" s="14" t="s">
        <v>23</v>
      </c>
      <c r="F31" s="14" t="s">
        <v>124</v>
      </c>
      <c r="G31" s="14" t="s">
        <v>23</v>
      </c>
      <c r="H31" s="14">
        <v>620</v>
      </c>
      <c r="I31" s="14">
        <v>115.05</v>
      </c>
      <c r="J31" s="16">
        <v>44743</v>
      </c>
    </row>
    <row r="32" spans="1:10" ht="26.25" thickBot="1">
      <c r="A32" s="12" t="s">
        <v>126</v>
      </c>
      <c r="B32" s="13" t="s">
        <v>34</v>
      </c>
      <c r="C32" s="40" t="s">
        <v>63</v>
      </c>
      <c r="D32" s="40" t="s">
        <v>63</v>
      </c>
      <c r="E32" s="14" t="s">
        <v>23</v>
      </c>
      <c r="F32" s="14" t="s">
        <v>62</v>
      </c>
      <c r="G32" s="14" t="s">
        <v>23</v>
      </c>
      <c r="H32" s="14">
        <v>48</v>
      </c>
      <c r="I32" s="14">
        <v>27.74</v>
      </c>
      <c r="J32" s="16">
        <v>44593</v>
      </c>
    </row>
    <row r="33" spans="1:10" ht="26.25" thickBot="1">
      <c r="A33" s="12" t="s">
        <v>126</v>
      </c>
      <c r="B33" s="40" t="s">
        <v>100</v>
      </c>
      <c r="C33" s="40" t="s">
        <v>109</v>
      </c>
      <c r="D33" s="40" t="s">
        <v>109</v>
      </c>
      <c r="E33" s="14" t="s">
        <v>103</v>
      </c>
      <c r="F33" s="14" t="s">
        <v>103</v>
      </c>
      <c r="G33" s="14" t="s">
        <v>103</v>
      </c>
      <c r="H33" s="14">
        <v>3000</v>
      </c>
      <c r="I33" s="14">
        <v>5.5</v>
      </c>
      <c r="J33" s="16"/>
    </row>
    <row r="34" spans="1:10" ht="26.25" thickBot="1">
      <c r="A34" s="12" t="s">
        <v>126</v>
      </c>
      <c r="B34" s="40" t="s">
        <v>100</v>
      </c>
      <c r="C34" s="40" t="s">
        <v>137</v>
      </c>
      <c r="D34" s="40" t="s">
        <v>137</v>
      </c>
      <c r="E34" s="14" t="s">
        <v>103</v>
      </c>
      <c r="F34" s="14" t="s">
        <v>103</v>
      </c>
      <c r="G34" s="14" t="s">
        <v>103</v>
      </c>
      <c r="H34" s="14">
        <v>1000</v>
      </c>
      <c r="I34" s="14">
        <v>7.8</v>
      </c>
      <c r="J34" s="16"/>
    </row>
    <row r="35" spans="1:10" ht="26.25" thickBot="1">
      <c r="A35" s="12" t="s">
        <v>126</v>
      </c>
      <c r="B35" s="40" t="s">
        <v>100</v>
      </c>
      <c r="C35" s="40" t="s">
        <v>102</v>
      </c>
      <c r="D35" s="40" t="s">
        <v>102</v>
      </c>
      <c r="E35" s="14" t="s">
        <v>103</v>
      </c>
      <c r="F35" s="14" t="s">
        <v>103</v>
      </c>
      <c r="G35" s="14" t="s">
        <v>103</v>
      </c>
      <c r="H35" s="14">
        <v>7950</v>
      </c>
      <c r="I35" s="14">
        <v>11.42</v>
      </c>
      <c r="J35" s="16">
        <v>44640</v>
      </c>
    </row>
    <row r="36" spans="1:10" ht="26.25" thickBot="1">
      <c r="A36" s="12" t="s">
        <v>126</v>
      </c>
      <c r="B36" s="13" t="s">
        <v>21</v>
      </c>
      <c r="C36" s="40" t="s">
        <v>41</v>
      </c>
      <c r="D36" s="40" t="s">
        <v>41</v>
      </c>
      <c r="E36" s="14" t="s">
        <v>27</v>
      </c>
      <c r="F36" s="14" t="s">
        <v>27</v>
      </c>
      <c r="G36" s="14" t="s">
        <v>27</v>
      </c>
      <c r="H36" s="14">
        <v>400</v>
      </c>
      <c r="I36" s="14">
        <v>9.5</v>
      </c>
      <c r="J36" s="16">
        <v>45352</v>
      </c>
    </row>
    <row r="37" spans="1:10" ht="26.25" thickBot="1">
      <c r="A37" s="12" t="s">
        <v>126</v>
      </c>
      <c r="B37" s="31" t="s">
        <v>34</v>
      </c>
      <c r="C37" s="72" t="s">
        <v>46</v>
      </c>
      <c r="D37" s="72" t="s">
        <v>46</v>
      </c>
      <c r="E37" s="35" t="s">
        <v>23</v>
      </c>
      <c r="F37" s="69">
        <v>0.96</v>
      </c>
      <c r="G37" s="35" t="s">
        <v>23</v>
      </c>
      <c r="H37" s="35">
        <v>700</v>
      </c>
      <c r="I37" s="35">
        <v>20.51</v>
      </c>
      <c r="J37" s="37">
        <v>45886</v>
      </c>
    </row>
    <row r="38" spans="1:10" ht="51.75" thickBot="1">
      <c r="A38" s="12" t="s">
        <v>126</v>
      </c>
      <c r="B38" s="54" t="s">
        <v>100</v>
      </c>
      <c r="C38" s="54" t="s">
        <v>117</v>
      </c>
      <c r="D38" s="54" t="s">
        <v>117</v>
      </c>
      <c r="E38" s="56" t="s">
        <v>27</v>
      </c>
      <c r="F38" s="56" t="s">
        <v>27</v>
      </c>
      <c r="G38" s="56" t="s">
        <v>27</v>
      </c>
      <c r="H38" s="56">
        <v>0</v>
      </c>
      <c r="I38" s="56">
        <v>0</v>
      </c>
      <c r="J38" s="38"/>
    </row>
    <row r="39" spans="1:10" ht="26.25" thickBot="1">
      <c r="A39" s="12" t="s">
        <v>126</v>
      </c>
      <c r="B39" s="54" t="s">
        <v>100</v>
      </c>
      <c r="C39" s="58" t="s">
        <v>128</v>
      </c>
      <c r="D39" s="58" t="s">
        <v>128</v>
      </c>
      <c r="E39" s="56" t="s">
        <v>23</v>
      </c>
      <c r="F39" s="56" t="s">
        <v>119</v>
      </c>
      <c r="G39" s="56" t="s">
        <v>23</v>
      </c>
      <c r="H39" s="59">
        <v>1178</v>
      </c>
      <c r="I39" s="59">
        <v>93.46</v>
      </c>
      <c r="J39" s="50"/>
    </row>
    <row r="40" spans="1:10" ht="26.25" thickBot="1">
      <c r="A40" s="12" t="s">
        <v>126</v>
      </c>
      <c r="B40" s="54" t="s">
        <v>100</v>
      </c>
      <c r="C40" s="58" t="s">
        <v>129</v>
      </c>
      <c r="D40" s="58" t="s">
        <v>129</v>
      </c>
      <c r="E40" s="56" t="s">
        <v>22</v>
      </c>
      <c r="F40" s="56" t="s">
        <v>130</v>
      </c>
      <c r="G40" s="56" t="s">
        <v>22</v>
      </c>
      <c r="H40" s="59">
        <v>950</v>
      </c>
      <c r="I40" s="59">
        <v>1.91</v>
      </c>
      <c r="J40" s="50"/>
    </row>
    <row r="41" spans="1:10" ht="26.25" thickBot="1">
      <c r="A41" s="12" t="s">
        <v>126</v>
      </c>
      <c r="B41" s="13" t="s">
        <v>110</v>
      </c>
      <c r="C41" s="58" t="s">
        <v>138</v>
      </c>
      <c r="D41" s="58" t="s">
        <v>138</v>
      </c>
      <c r="E41" s="56" t="s">
        <v>23</v>
      </c>
      <c r="F41" s="56">
        <v>1</v>
      </c>
      <c r="G41" s="56" t="s">
        <v>23</v>
      </c>
      <c r="H41" s="59">
        <v>840</v>
      </c>
      <c r="I41" s="59">
        <v>86.83</v>
      </c>
      <c r="J41" s="50">
        <v>44805</v>
      </c>
    </row>
    <row r="42" spans="1:10" ht="26.25" thickBot="1">
      <c r="A42" s="12" t="s">
        <v>126</v>
      </c>
      <c r="B42" s="54" t="s">
        <v>100</v>
      </c>
      <c r="C42" s="58" t="s">
        <v>127</v>
      </c>
      <c r="D42" s="58" t="s">
        <v>127</v>
      </c>
      <c r="E42" s="56" t="s">
        <v>23</v>
      </c>
      <c r="F42" s="56">
        <v>1</v>
      </c>
      <c r="G42" s="56" t="s">
        <v>23</v>
      </c>
      <c r="H42" s="59">
        <v>1860</v>
      </c>
      <c r="I42" s="59">
        <v>14.6</v>
      </c>
      <c r="J42" s="50">
        <v>45231</v>
      </c>
    </row>
    <row r="43" spans="1:10" ht="39" thickBot="1">
      <c r="A43" s="12" t="s">
        <v>126</v>
      </c>
      <c r="B43" s="44" t="s">
        <v>100</v>
      </c>
      <c r="C43" s="76" t="s">
        <v>136</v>
      </c>
      <c r="D43" s="76" t="s">
        <v>104</v>
      </c>
      <c r="E43" s="67" t="s">
        <v>27</v>
      </c>
      <c r="F43" s="68" t="s">
        <v>27</v>
      </c>
      <c r="G43" s="70" t="s">
        <v>27</v>
      </c>
      <c r="H43" s="48"/>
      <c r="I43" s="49"/>
      <c r="J43" s="50"/>
    </row>
    <row r="44" spans="1:10" ht="39" thickBot="1">
      <c r="A44" s="12" t="s">
        <v>126</v>
      </c>
      <c r="B44" s="30" t="s">
        <v>100</v>
      </c>
      <c r="C44" s="77" t="s">
        <v>105</v>
      </c>
      <c r="D44" s="77" t="s">
        <v>105</v>
      </c>
      <c r="E44" s="66" t="s">
        <v>27</v>
      </c>
      <c r="F44" s="14" t="s">
        <v>27</v>
      </c>
      <c r="G44" s="71" t="s">
        <v>27</v>
      </c>
      <c r="H44" s="36">
        <v>1400</v>
      </c>
      <c r="I44" s="39">
        <v>3.2</v>
      </c>
      <c r="J44" s="38">
        <v>45839</v>
      </c>
    </row>
    <row r="45" spans="1:10" ht="26.25" thickBot="1">
      <c r="A45" s="12" t="s">
        <v>126</v>
      </c>
      <c r="B45" s="30" t="s">
        <v>100</v>
      </c>
      <c r="C45" s="77" t="s">
        <v>115</v>
      </c>
      <c r="D45" s="77" t="s">
        <v>115</v>
      </c>
      <c r="E45" s="66" t="s">
        <v>27</v>
      </c>
      <c r="F45" s="14" t="s">
        <v>27</v>
      </c>
      <c r="G45" s="71" t="s">
        <v>27</v>
      </c>
      <c r="H45" s="36">
        <v>4800</v>
      </c>
      <c r="I45" s="39">
        <v>1.6</v>
      </c>
      <c r="J45" s="38">
        <v>45839</v>
      </c>
    </row>
    <row r="46" spans="1:10" ht="26.25" thickBot="1">
      <c r="A46" s="12" t="s">
        <v>126</v>
      </c>
      <c r="B46" s="30" t="s">
        <v>100</v>
      </c>
      <c r="C46" s="77" t="s">
        <v>106</v>
      </c>
      <c r="D46" s="77" t="s">
        <v>106</v>
      </c>
      <c r="E46" s="66" t="s">
        <v>27</v>
      </c>
      <c r="F46" s="14" t="s">
        <v>27</v>
      </c>
      <c r="G46" s="71" t="s">
        <v>27</v>
      </c>
      <c r="H46" s="36">
        <v>500</v>
      </c>
      <c r="I46" s="39">
        <v>1.5</v>
      </c>
      <c r="J46" s="38">
        <v>45839</v>
      </c>
    </row>
    <row r="47" spans="1:10">
      <c r="C47" s="29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57"/>
  <dimension ref="A1:J42"/>
  <sheetViews>
    <sheetView workbookViewId="0">
      <selection activeCell="C41" sqref="C41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44292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126</v>
      </c>
      <c r="B7" s="13" t="s">
        <v>100</v>
      </c>
      <c r="C7" s="40" t="s">
        <v>111</v>
      </c>
      <c r="D7" s="40" t="s">
        <v>111</v>
      </c>
      <c r="E7" s="14" t="s">
        <v>23</v>
      </c>
      <c r="F7" s="14" t="s">
        <v>112</v>
      </c>
      <c r="G7" s="14" t="s">
        <v>23</v>
      </c>
      <c r="H7" s="14"/>
      <c r="I7" s="14">
        <v>275</v>
      </c>
      <c r="J7" s="16">
        <v>44774</v>
      </c>
    </row>
    <row r="8" spans="1:10" ht="27.75" customHeight="1" thickBot="1">
      <c r="A8" s="12" t="s">
        <v>126</v>
      </c>
      <c r="B8" s="13" t="s">
        <v>100</v>
      </c>
      <c r="C8" s="40" t="s">
        <v>111</v>
      </c>
      <c r="D8" s="40" t="s">
        <v>111</v>
      </c>
      <c r="E8" s="14" t="s">
        <v>23</v>
      </c>
      <c r="F8" s="14" t="s">
        <v>112</v>
      </c>
      <c r="G8" s="14" t="s">
        <v>23</v>
      </c>
      <c r="H8" s="14">
        <v>0</v>
      </c>
      <c r="I8" s="14">
        <v>255.2</v>
      </c>
      <c r="J8" s="16">
        <v>44805</v>
      </c>
    </row>
    <row r="9" spans="1:10" ht="27.75" customHeight="1" thickBot="1">
      <c r="A9" s="12" t="s">
        <v>126</v>
      </c>
      <c r="B9" s="13" t="s">
        <v>100</v>
      </c>
      <c r="C9" s="40" t="s">
        <v>111</v>
      </c>
      <c r="D9" s="40" t="s">
        <v>111</v>
      </c>
      <c r="E9" s="14" t="s">
        <v>23</v>
      </c>
      <c r="F9" s="14" t="s">
        <v>112</v>
      </c>
      <c r="G9" s="14" t="s">
        <v>23</v>
      </c>
      <c r="H9" s="14"/>
      <c r="I9" s="14">
        <v>255.2</v>
      </c>
      <c r="J9" s="16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300</v>
      </c>
      <c r="I10" s="14">
        <v>93.46</v>
      </c>
      <c r="J10" s="16"/>
    </row>
    <row r="11" spans="1:10" ht="38.25" customHeight="1" thickBot="1">
      <c r="A11" s="12" t="s">
        <v>126</v>
      </c>
      <c r="B11" s="13" t="s">
        <v>100</v>
      </c>
      <c r="C11" s="40" t="s">
        <v>99</v>
      </c>
      <c r="D11" s="40" t="s">
        <v>99</v>
      </c>
      <c r="E11" s="14" t="s">
        <v>3</v>
      </c>
      <c r="F11" s="14" t="s">
        <v>3</v>
      </c>
      <c r="G11" s="14" t="s">
        <v>3</v>
      </c>
      <c r="H11" s="14">
        <v>10</v>
      </c>
      <c r="I11" s="14">
        <v>372</v>
      </c>
      <c r="J11" s="16"/>
    </row>
    <row r="12" spans="1:10" ht="42.75" customHeight="1" thickBot="1">
      <c r="A12" s="12" t="s">
        <v>126</v>
      </c>
      <c r="B12" s="64" t="s">
        <v>100</v>
      </c>
      <c r="C12" s="72" t="s">
        <v>99</v>
      </c>
      <c r="D12" s="72" t="s">
        <v>99</v>
      </c>
      <c r="E12" s="35" t="s">
        <v>3</v>
      </c>
      <c r="F12" s="35" t="s">
        <v>3</v>
      </c>
      <c r="G12" s="14" t="s">
        <v>3</v>
      </c>
      <c r="H12" s="14">
        <v>96</v>
      </c>
      <c r="I12" s="14">
        <v>372</v>
      </c>
      <c r="J12" s="16"/>
    </row>
    <row r="13" spans="1:10" ht="42.75" customHeight="1" thickBot="1">
      <c r="A13" s="12" t="s">
        <v>126</v>
      </c>
      <c r="B13" s="53" t="s">
        <v>100</v>
      </c>
      <c r="C13" s="54" t="s">
        <v>99</v>
      </c>
      <c r="D13" s="54" t="s">
        <v>99</v>
      </c>
      <c r="E13" s="56" t="s">
        <v>3</v>
      </c>
      <c r="F13" s="56" t="s">
        <v>3</v>
      </c>
      <c r="G13" s="66" t="s">
        <v>3</v>
      </c>
      <c r="H13" s="14">
        <v>96</v>
      </c>
      <c r="I13" s="14">
        <v>372</v>
      </c>
      <c r="J13" s="16"/>
    </row>
    <row r="14" spans="1:10" ht="36.75" customHeight="1" thickBot="1">
      <c r="A14" s="12" t="s">
        <v>126</v>
      </c>
      <c r="B14" s="41" t="s">
        <v>100</v>
      </c>
      <c r="C14" s="73" t="s">
        <v>114</v>
      </c>
      <c r="D14" s="73" t="s">
        <v>114</v>
      </c>
      <c r="E14" s="67" t="s">
        <v>22</v>
      </c>
      <c r="F14" s="68" t="s">
        <v>116</v>
      </c>
      <c r="G14" s="66" t="s">
        <v>22</v>
      </c>
      <c r="H14" s="14">
        <v>350</v>
      </c>
      <c r="I14" s="14">
        <v>3.83</v>
      </c>
      <c r="J14" s="16">
        <v>44896</v>
      </c>
    </row>
    <row r="15" spans="1:10" ht="39.75" customHeight="1" thickBot="1">
      <c r="A15" s="12" t="s">
        <v>126</v>
      </c>
      <c r="B15" s="41" t="s">
        <v>100</v>
      </c>
      <c r="C15" s="74" t="s">
        <v>122</v>
      </c>
      <c r="D15" s="74" t="s">
        <v>122</v>
      </c>
      <c r="E15" s="56" t="s">
        <v>3</v>
      </c>
      <c r="F15" s="56" t="s">
        <v>3</v>
      </c>
      <c r="G15" s="66" t="s">
        <v>3</v>
      </c>
      <c r="H15" s="14">
        <v>1200</v>
      </c>
      <c r="I15" s="14">
        <v>2.06</v>
      </c>
      <c r="J15" s="16"/>
    </row>
    <row r="16" spans="1:10" ht="43.5" customHeight="1" thickBot="1">
      <c r="A16" s="12" t="s">
        <v>126</v>
      </c>
      <c r="B16" s="13" t="s">
        <v>100</v>
      </c>
      <c r="C16" s="75" t="s">
        <v>101</v>
      </c>
      <c r="D16" s="75" t="s">
        <v>101</v>
      </c>
      <c r="E16" s="14" t="s">
        <v>3</v>
      </c>
      <c r="F16" s="14" t="s">
        <v>3</v>
      </c>
      <c r="G16" s="14" t="s">
        <v>3</v>
      </c>
      <c r="H16" s="14">
        <v>120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v>90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100</v>
      </c>
      <c r="C18" s="40" t="s">
        <v>101</v>
      </c>
      <c r="D18" s="40" t="s">
        <v>101</v>
      </c>
      <c r="E18" s="14" t="s">
        <v>3</v>
      </c>
      <c r="F18" s="14" t="s">
        <v>3</v>
      </c>
      <c r="G18" s="14" t="s">
        <v>3</v>
      </c>
      <c r="H18" s="14">
        <v>102</v>
      </c>
      <c r="I18" s="14">
        <v>195</v>
      </c>
      <c r="J18" s="16"/>
    </row>
    <row r="19" spans="1:10" ht="43.5" customHeight="1" thickBot="1">
      <c r="A19" s="12" t="s">
        <v>126</v>
      </c>
      <c r="B19" s="13" t="s">
        <v>100</v>
      </c>
      <c r="C19" s="40" t="s">
        <v>118</v>
      </c>
      <c r="D19" s="40" t="s">
        <v>118</v>
      </c>
      <c r="E19" s="14" t="s">
        <v>22</v>
      </c>
      <c r="F19" s="14" t="s">
        <v>119</v>
      </c>
      <c r="G19" s="14" t="s">
        <v>22</v>
      </c>
      <c r="H19" s="14"/>
      <c r="I19" s="14"/>
      <c r="J19" s="16"/>
    </row>
    <row r="20" spans="1:10" ht="43.5" customHeight="1" thickBot="1">
      <c r="A20" s="12" t="s">
        <v>126</v>
      </c>
      <c r="B20" s="13" t="s">
        <v>100</v>
      </c>
      <c r="C20" s="40" t="s">
        <v>59</v>
      </c>
      <c r="D20" s="40" t="s">
        <v>59</v>
      </c>
      <c r="E20" s="14" t="s">
        <v>23</v>
      </c>
      <c r="F20" s="14" t="s">
        <v>58</v>
      </c>
      <c r="G20" s="14" t="s">
        <v>23</v>
      </c>
      <c r="H20" s="14">
        <v>240</v>
      </c>
      <c r="I20" s="14">
        <v>72</v>
      </c>
      <c r="J20" s="16">
        <v>44866</v>
      </c>
    </row>
    <row r="21" spans="1:10" ht="43.5" customHeight="1" thickBot="1">
      <c r="A21" s="12" t="s">
        <v>126</v>
      </c>
      <c r="B21" s="13" t="s">
        <v>100</v>
      </c>
      <c r="C21" s="40" t="s">
        <v>120</v>
      </c>
      <c r="D21" s="40" t="s">
        <v>120</v>
      </c>
      <c r="E21" s="14" t="s">
        <v>3</v>
      </c>
      <c r="F21" s="14" t="s">
        <v>3</v>
      </c>
      <c r="G21" s="14" t="s">
        <v>3</v>
      </c>
      <c r="H21" s="14">
        <v>300</v>
      </c>
      <c r="I21" s="14">
        <v>19.5</v>
      </c>
      <c r="J21" s="16"/>
    </row>
    <row r="22" spans="1:10" ht="43.5" customHeight="1" thickBot="1">
      <c r="A22" s="12" t="s">
        <v>126</v>
      </c>
      <c r="B22" s="13" t="s">
        <v>100</v>
      </c>
      <c r="C22" s="40" t="s">
        <v>121</v>
      </c>
      <c r="D22" s="40" t="s">
        <v>121</v>
      </c>
      <c r="E22" s="14" t="s">
        <v>23</v>
      </c>
      <c r="F22" s="14" t="s">
        <v>58</v>
      </c>
      <c r="G22" s="14" t="s">
        <v>23</v>
      </c>
      <c r="H22" s="14">
        <v>2940</v>
      </c>
      <c r="I22" s="14">
        <v>94</v>
      </c>
      <c r="J22" s="16">
        <v>44866</v>
      </c>
    </row>
    <row r="23" spans="1:10" ht="26.25" hidden="1" thickBot="1">
      <c r="A23" s="12" t="s">
        <v>126</v>
      </c>
      <c r="B23" s="13" t="s">
        <v>21</v>
      </c>
      <c r="C23" s="40" t="s">
        <v>31</v>
      </c>
      <c r="D23" s="40" t="s">
        <v>31</v>
      </c>
      <c r="E23" s="14" t="s">
        <v>22</v>
      </c>
      <c r="F23" s="14" t="s">
        <v>32</v>
      </c>
      <c r="G23" s="14" t="s">
        <v>22</v>
      </c>
      <c r="H23" s="14">
        <v>0</v>
      </c>
      <c r="I23" s="14">
        <v>0</v>
      </c>
      <c r="J23" s="16">
        <v>44774</v>
      </c>
    </row>
    <row r="24" spans="1:10" ht="39" thickBot="1">
      <c r="A24" s="12" t="s">
        <v>126</v>
      </c>
      <c r="B24" s="13" t="s">
        <v>107</v>
      </c>
      <c r="C24" s="40" t="s">
        <v>108</v>
      </c>
      <c r="D24" s="40" t="s">
        <v>108</v>
      </c>
      <c r="E24" s="14" t="s">
        <v>27</v>
      </c>
      <c r="F24" s="14" t="s">
        <v>27</v>
      </c>
      <c r="G24" s="14" t="s">
        <v>27</v>
      </c>
      <c r="H24" s="14">
        <v>4950</v>
      </c>
      <c r="I24" s="14">
        <v>0.88</v>
      </c>
      <c r="J24" s="16"/>
    </row>
    <row r="25" spans="1:10" ht="26.25" thickBot="1">
      <c r="A25" s="12" t="s">
        <v>126</v>
      </c>
      <c r="B25" s="13" t="s">
        <v>110</v>
      </c>
      <c r="C25" s="40" t="s">
        <v>133</v>
      </c>
      <c r="D25" s="40" t="s">
        <v>133</v>
      </c>
      <c r="E25" s="14" t="s">
        <v>27</v>
      </c>
      <c r="F25" s="14" t="s">
        <v>27</v>
      </c>
      <c r="G25" s="14" t="s">
        <v>27</v>
      </c>
      <c r="H25" s="14"/>
      <c r="I25" s="14"/>
      <c r="J25" s="16"/>
    </row>
    <row r="26" spans="1:10" ht="26.25" thickBot="1">
      <c r="A26" s="12" t="s">
        <v>126</v>
      </c>
      <c r="B26" s="13" t="s">
        <v>110</v>
      </c>
      <c r="C26" s="40" t="s">
        <v>113</v>
      </c>
      <c r="D26" s="40" t="s">
        <v>113</v>
      </c>
      <c r="E26" s="14" t="s">
        <v>23</v>
      </c>
      <c r="F26" s="14">
        <v>1</v>
      </c>
      <c r="G26" s="14" t="s">
        <v>23</v>
      </c>
      <c r="H26" s="14">
        <v>1430</v>
      </c>
      <c r="I26" s="14">
        <v>290</v>
      </c>
      <c r="J26" s="16">
        <v>45078</v>
      </c>
    </row>
    <row r="27" spans="1:10" ht="26.25" thickBot="1">
      <c r="A27" s="12" t="s">
        <v>126</v>
      </c>
      <c r="B27" s="13" t="s">
        <v>34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v>240</v>
      </c>
      <c r="I27" s="14">
        <v>12.74</v>
      </c>
      <c r="J27" s="16">
        <v>44774</v>
      </c>
    </row>
    <row r="28" spans="1:10" ht="26.2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123</v>
      </c>
      <c r="D29" s="40" t="s">
        <v>123</v>
      </c>
      <c r="E29" s="14" t="s">
        <v>23</v>
      </c>
      <c r="F29" s="14" t="s">
        <v>124</v>
      </c>
      <c r="G29" s="14" t="s">
        <v>23</v>
      </c>
      <c r="H29" s="14">
        <v>0</v>
      </c>
      <c r="I29" s="14">
        <v>134.36000000000001</v>
      </c>
      <c r="J29" s="16">
        <v>44682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14" t="s">
        <v>124</v>
      </c>
      <c r="G30" s="14" t="s">
        <v>23</v>
      </c>
      <c r="H30" s="14">
        <v>340</v>
      </c>
      <c r="I30" s="14">
        <v>115.05</v>
      </c>
      <c r="J30" s="16">
        <v>44743</v>
      </c>
    </row>
    <row r="31" spans="1:10" ht="26.25" thickBot="1">
      <c r="A31" s="12" t="s">
        <v>126</v>
      </c>
      <c r="B31" s="40" t="s">
        <v>100</v>
      </c>
      <c r="C31" s="40" t="s">
        <v>109</v>
      </c>
      <c r="D31" s="40" t="s">
        <v>109</v>
      </c>
      <c r="E31" s="14" t="s">
        <v>103</v>
      </c>
      <c r="F31" s="14" t="s">
        <v>103</v>
      </c>
      <c r="G31" s="14" t="s">
        <v>103</v>
      </c>
      <c r="H31" s="14">
        <v>3000</v>
      </c>
      <c r="I31" s="14">
        <v>5.5</v>
      </c>
      <c r="J31" s="16"/>
    </row>
    <row r="32" spans="1:10" ht="26.25" thickBot="1">
      <c r="A32" s="12" t="s">
        <v>126</v>
      </c>
      <c r="B32" s="40" t="s">
        <v>100</v>
      </c>
      <c r="C32" s="40" t="s">
        <v>102</v>
      </c>
      <c r="D32" s="40" t="s">
        <v>102</v>
      </c>
      <c r="E32" s="14" t="s">
        <v>103</v>
      </c>
      <c r="F32" s="14" t="s">
        <v>103</v>
      </c>
      <c r="G32" s="14" t="s">
        <v>103</v>
      </c>
      <c r="H32" s="14">
        <v>6950</v>
      </c>
      <c r="I32" s="14">
        <v>11.42</v>
      </c>
      <c r="J32" s="16">
        <v>44640</v>
      </c>
    </row>
    <row r="33" spans="1:10" ht="26.25" thickBot="1">
      <c r="A33" s="12" t="s">
        <v>126</v>
      </c>
      <c r="B33" s="31" t="s">
        <v>34</v>
      </c>
      <c r="C33" s="72" t="s">
        <v>46</v>
      </c>
      <c r="D33" s="72" t="s">
        <v>46</v>
      </c>
      <c r="E33" s="35" t="s">
        <v>23</v>
      </c>
      <c r="F33" s="69">
        <v>0.96</v>
      </c>
      <c r="G33" s="35" t="s">
        <v>23</v>
      </c>
      <c r="H33" s="35">
        <v>700</v>
      </c>
      <c r="I33" s="35">
        <v>20.51</v>
      </c>
      <c r="J33" s="37">
        <v>45886</v>
      </c>
    </row>
    <row r="34" spans="1:10" ht="51.75" thickBot="1">
      <c r="A34" s="12" t="s">
        <v>126</v>
      </c>
      <c r="B34" s="54" t="s">
        <v>100</v>
      </c>
      <c r="C34" s="54" t="s">
        <v>117</v>
      </c>
      <c r="D34" s="54" t="s">
        <v>117</v>
      </c>
      <c r="E34" s="56" t="s">
        <v>27</v>
      </c>
      <c r="F34" s="56" t="s">
        <v>27</v>
      </c>
      <c r="G34" s="56" t="s">
        <v>27</v>
      </c>
      <c r="H34" s="56">
        <v>0</v>
      </c>
      <c r="I34" s="56">
        <v>0</v>
      </c>
      <c r="J34" s="38"/>
    </row>
    <row r="35" spans="1:10" ht="26.25" thickBot="1">
      <c r="A35" s="12" t="s">
        <v>126</v>
      </c>
      <c r="B35" s="54" t="s">
        <v>100</v>
      </c>
      <c r="C35" s="58" t="s">
        <v>128</v>
      </c>
      <c r="D35" s="58" t="s">
        <v>128</v>
      </c>
      <c r="E35" s="56" t="s">
        <v>23</v>
      </c>
      <c r="F35" s="56" t="s">
        <v>119</v>
      </c>
      <c r="G35" s="56" t="s">
        <v>23</v>
      </c>
      <c r="H35" s="59">
        <v>1014</v>
      </c>
      <c r="I35" s="59">
        <v>93.46</v>
      </c>
      <c r="J35" s="50"/>
    </row>
    <row r="36" spans="1:10" ht="26.25" thickBot="1">
      <c r="A36" s="12" t="s">
        <v>126</v>
      </c>
      <c r="B36" s="54" t="s">
        <v>100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950</v>
      </c>
      <c r="I36" s="59">
        <v>1.91</v>
      </c>
      <c r="J36" s="50"/>
    </row>
    <row r="37" spans="1:10" ht="26.25" thickBot="1">
      <c r="A37" s="12" t="s">
        <v>126</v>
      </c>
      <c r="B37" s="13" t="s">
        <v>110</v>
      </c>
      <c r="C37" s="58" t="s">
        <v>138</v>
      </c>
      <c r="D37" s="58" t="s">
        <v>138</v>
      </c>
      <c r="E37" s="56" t="s">
        <v>23</v>
      </c>
      <c r="F37" s="56">
        <v>1</v>
      </c>
      <c r="G37" s="56" t="s">
        <v>23</v>
      </c>
      <c r="H37" s="59">
        <v>630</v>
      </c>
      <c r="I37" s="59">
        <v>86.83</v>
      </c>
      <c r="J37" s="50">
        <v>44805</v>
      </c>
    </row>
    <row r="38" spans="1:10" ht="26.25" thickBot="1">
      <c r="A38" s="12" t="s">
        <v>126</v>
      </c>
      <c r="B38" s="54" t="s">
        <v>100</v>
      </c>
      <c r="C38" s="58" t="s">
        <v>127</v>
      </c>
      <c r="D38" s="58" t="s">
        <v>127</v>
      </c>
      <c r="E38" s="56" t="s">
        <v>23</v>
      </c>
      <c r="F38" s="56">
        <v>1</v>
      </c>
      <c r="G38" s="56" t="s">
        <v>23</v>
      </c>
      <c r="H38" s="59">
        <v>1650</v>
      </c>
      <c r="I38" s="59">
        <v>14.6</v>
      </c>
      <c r="J38" s="50">
        <v>45231</v>
      </c>
    </row>
    <row r="39" spans="1:10" ht="39" thickBot="1">
      <c r="A39" s="12" t="s">
        <v>126</v>
      </c>
      <c r="B39" s="44" t="s">
        <v>100</v>
      </c>
      <c r="C39" s="76" t="s">
        <v>136</v>
      </c>
      <c r="D39" s="76" t="s">
        <v>104</v>
      </c>
      <c r="E39" s="67" t="s">
        <v>27</v>
      </c>
      <c r="F39" s="68" t="s">
        <v>27</v>
      </c>
      <c r="G39" s="70" t="s">
        <v>27</v>
      </c>
      <c r="H39" s="48"/>
      <c r="I39" s="49"/>
      <c r="J39" s="50"/>
    </row>
    <row r="40" spans="1:10" ht="39" thickBot="1">
      <c r="A40" s="12" t="s">
        <v>126</v>
      </c>
      <c r="B40" s="30" t="s">
        <v>100</v>
      </c>
      <c r="C40" s="77" t="s">
        <v>105</v>
      </c>
      <c r="D40" s="77" t="s">
        <v>105</v>
      </c>
      <c r="E40" s="66" t="s">
        <v>27</v>
      </c>
      <c r="F40" s="14" t="s">
        <v>27</v>
      </c>
      <c r="G40" s="71" t="s">
        <v>27</v>
      </c>
      <c r="H40" s="36">
        <v>700</v>
      </c>
      <c r="I40" s="39">
        <v>3.2</v>
      </c>
      <c r="J40" s="38">
        <v>45839</v>
      </c>
    </row>
    <row r="41" spans="1:10" ht="26.25" thickBot="1">
      <c r="A41" s="12" t="s">
        <v>126</v>
      </c>
      <c r="B41" s="30" t="s">
        <v>100</v>
      </c>
      <c r="C41" s="77" t="s">
        <v>115</v>
      </c>
      <c r="D41" s="77" t="s">
        <v>115</v>
      </c>
      <c r="E41" s="66" t="s">
        <v>27</v>
      </c>
      <c r="F41" s="14" t="s">
        <v>27</v>
      </c>
      <c r="G41" s="71" t="s">
        <v>27</v>
      </c>
      <c r="H41" s="36">
        <v>3200</v>
      </c>
      <c r="I41" s="39">
        <v>1.6</v>
      </c>
      <c r="J41" s="38">
        <v>45839</v>
      </c>
    </row>
    <row r="42" spans="1:10">
      <c r="C42" s="29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58"/>
  <dimension ref="A1:J33"/>
  <sheetViews>
    <sheetView workbookViewId="0">
      <selection activeCell="N23" sqref="N23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44299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27.75" customHeight="1" thickBot="1">
      <c r="A7" s="12" t="s">
        <v>126</v>
      </c>
      <c r="B7" s="13" t="s">
        <v>100</v>
      </c>
      <c r="C7" s="40" t="s">
        <v>131</v>
      </c>
      <c r="D7" s="40" t="s">
        <v>131</v>
      </c>
      <c r="E7" s="14" t="s">
        <v>23</v>
      </c>
      <c r="F7" s="14" t="s">
        <v>24</v>
      </c>
      <c r="G7" s="14" t="s">
        <v>23</v>
      </c>
      <c r="H7" s="14">
        <v>150</v>
      </c>
      <c r="I7" s="14">
        <v>93.46</v>
      </c>
      <c r="J7" s="16"/>
    </row>
    <row r="8" spans="1:10" ht="42.75" customHeight="1" thickBot="1">
      <c r="A8" s="12" t="s">
        <v>126</v>
      </c>
      <c r="B8" s="64" t="s">
        <v>100</v>
      </c>
      <c r="C8" s="72" t="s">
        <v>99</v>
      </c>
      <c r="D8" s="72" t="s">
        <v>99</v>
      </c>
      <c r="E8" s="35" t="s">
        <v>3</v>
      </c>
      <c r="F8" s="35" t="s">
        <v>3</v>
      </c>
      <c r="G8" s="14" t="s">
        <v>3</v>
      </c>
      <c r="H8" s="14">
        <v>96</v>
      </c>
      <c r="I8" s="14">
        <v>372</v>
      </c>
      <c r="J8" s="16"/>
    </row>
    <row r="9" spans="1:10" ht="42.75" customHeight="1" thickBot="1">
      <c r="A9" s="12" t="s">
        <v>126</v>
      </c>
      <c r="B9" s="53" t="s">
        <v>100</v>
      </c>
      <c r="C9" s="54" t="s">
        <v>99</v>
      </c>
      <c r="D9" s="54" t="s">
        <v>99</v>
      </c>
      <c r="E9" s="56" t="s">
        <v>3</v>
      </c>
      <c r="F9" s="56" t="s">
        <v>3</v>
      </c>
      <c r="G9" s="66" t="s">
        <v>3</v>
      </c>
      <c r="H9" s="14">
        <v>95</v>
      </c>
      <c r="I9" s="14">
        <v>372</v>
      </c>
      <c r="J9" s="16"/>
    </row>
    <row r="10" spans="1:10" ht="39.75" customHeight="1" thickBot="1">
      <c r="A10" s="12" t="s">
        <v>126</v>
      </c>
      <c r="B10" s="41" t="s">
        <v>100</v>
      </c>
      <c r="C10" s="74" t="s">
        <v>122</v>
      </c>
      <c r="D10" s="74" t="s">
        <v>122</v>
      </c>
      <c r="E10" s="56" t="s">
        <v>3</v>
      </c>
      <c r="F10" s="56" t="s">
        <v>3</v>
      </c>
      <c r="G10" s="66" t="s">
        <v>3</v>
      </c>
      <c r="H10" s="14">
        <v>1200</v>
      </c>
      <c r="I10" s="14">
        <v>2.06</v>
      </c>
      <c r="J10" s="16"/>
    </row>
    <row r="11" spans="1:10" ht="43.5" customHeight="1" thickBot="1">
      <c r="A11" s="12" t="s">
        <v>126</v>
      </c>
      <c r="B11" s="13" t="s">
        <v>100</v>
      </c>
      <c r="C11" s="75" t="s">
        <v>101</v>
      </c>
      <c r="D11" s="75" t="s">
        <v>101</v>
      </c>
      <c r="E11" s="14" t="s">
        <v>3</v>
      </c>
      <c r="F11" s="14" t="s">
        <v>3</v>
      </c>
      <c r="G11" s="14" t="s">
        <v>3</v>
      </c>
      <c r="H11" s="14">
        <v>120</v>
      </c>
      <c r="I11" s="14">
        <v>195</v>
      </c>
      <c r="J11" s="16"/>
    </row>
    <row r="12" spans="1:10" ht="43.5" customHeight="1" thickBot="1">
      <c r="A12" s="12" t="s">
        <v>126</v>
      </c>
      <c r="B12" s="13" t="s">
        <v>100</v>
      </c>
      <c r="C12" s="40" t="s">
        <v>101</v>
      </c>
      <c r="D12" s="40" t="s">
        <v>101</v>
      </c>
      <c r="E12" s="14" t="s">
        <v>3</v>
      </c>
      <c r="F12" s="14" t="s">
        <v>3</v>
      </c>
      <c r="G12" s="14" t="s">
        <v>3</v>
      </c>
      <c r="H12" s="14">
        <v>90</v>
      </c>
      <c r="I12" s="14">
        <v>195</v>
      </c>
      <c r="J12" s="16"/>
    </row>
    <row r="13" spans="1:10" ht="43.5" customHeight="1" thickBot="1">
      <c r="A13" s="12" t="s">
        <v>126</v>
      </c>
      <c r="B13" s="13" t="s">
        <v>100</v>
      </c>
      <c r="C13" s="40" t="s">
        <v>101</v>
      </c>
      <c r="D13" s="40" t="s">
        <v>101</v>
      </c>
      <c r="E13" s="14" t="s">
        <v>3</v>
      </c>
      <c r="F13" s="14" t="s">
        <v>3</v>
      </c>
      <c r="G13" s="14" t="s">
        <v>3</v>
      </c>
      <c r="H13" s="14">
        <v>87</v>
      </c>
      <c r="I13" s="14">
        <v>195</v>
      </c>
      <c r="J13" s="16"/>
    </row>
    <row r="14" spans="1:10" ht="43.5" customHeight="1" thickBot="1">
      <c r="A14" s="12" t="s">
        <v>126</v>
      </c>
      <c r="B14" s="13" t="s">
        <v>100</v>
      </c>
      <c r="C14" s="40" t="s">
        <v>59</v>
      </c>
      <c r="D14" s="40" t="s">
        <v>59</v>
      </c>
      <c r="E14" s="14" t="s">
        <v>23</v>
      </c>
      <c r="F14" s="14" t="s">
        <v>58</v>
      </c>
      <c r="G14" s="14" t="s">
        <v>23</v>
      </c>
      <c r="H14" s="14">
        <v>180</v>
      </c>
      <c r="I14" s="14">
        <v>72</v>
      </c>
      <c r="J14" s="16">
        <v>44866</v>
      </c>
    </row>
    <row r="15" spans="1:10" ht="43.5" customHeight="1" thickBot="1">
      <c r="A15" s="12" t="s">
        <v>126</v>
      </c>
      <c r="B15" s="13" t="s">
        <v>100</v>
      </c>
      <c r="C15" s="40" t="s">
        <v>120</v>
      </c>
      <c r="D15" s="40" t="s">
        <v>120</v>
      </c>
      <c r="E15" s="14" t="s">
        <v>3</v>
      </c>
      <c r="F15" s="14" t="s">
        <v>3</v>
      </c>
      <c r="G15" s="14" t="s">
        <v>3</v>
      </c>
      <c r="H15" s="14">
        <v>400</v>
      </c>
      <c r="I15" s="14">
        <v>19.5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121</v>
      </c>
      <c r="D16" s="40" t="s">
        <v>121</v>
      </c>
      <c r="E16" s="14" t="s">
        <v>23</v>
      </c>
      <c r="F16" s="14" t="s">
        <v>58</v>
      </c>
      <c r="G16" s="14" t="s">
        <v>23</v>
      </c>
      <c r="H16" s="14">
        <v>2160</v>
      </c>
      <c r="I16" s="14">
        <v>94</v>
      </c>
      <c r="J16" s="16">
        <v>44866</v>
      </c>
    </row>
    <row r="17" spans="1:10" ht="26.25" hidden="1" thickBot="1">
      <c r="A17" s="12" t="s">
        <v>126</v>
      </c>
      <c r="B17" s="13" t="s">
        <v>21</v>
      </c>
      <c r="C17" s="40" t="s">
        <v>31</v>
      </c>
      <c r="D17" s="40" t="s">
        <v>31</v>
      </c>
      <c r="E17" s="14" t="s">
        <v>22</v>
      </c>
      <c r="F17" s="14" t="s">
        <v>32</v>
      </c>
      <c r="G17" s="14" t="s">
        <v>22</v>
      </c>
      <c r="H17" s="14">
        <v>0</v>
      </c>
      <c r="I17" s="14">
        <v>0</v>
      </c>
      <c r="J17" s="16">
        <v>44774</v>
      </c>
    </row>
    <row r="18" spans="1:10" ht="39" thickBot="1">
      <c r="A18" s="12" t="s">
        <v>126</v>
      </c>
      <c r="B18" s="13" t="s">
        <v>107</v>
      </c>
      <c r="C18" s="40" t="s">
        <v>108</v>
      </c>
      <c r="D18" s="40" t="s">
        <v>108</v>
      </c>
      <c r="E18" s="14" t="s">
        <v>27</v>
      </c>
      <c r="F18" s="14" t="s">
        <v>27</v>
      </c>
      <c r="G18" s="14" t="s">
        <v>27</v>
      </c>
      <c r="H18" s="14">
        <v>4050</v>
      </c>
      <c r="I18" s="14">
        <v>0.88</v>
      </c>
      <c r="J18" s="16"/>
    </row>
    <row r="19" spans="1:10" ht="26.25" thickBot="1">
      <c r="A19" s="12" t="s">
        <v>126</v>
      </c>
      <c r="B19" s="13" t="s">
        <v>110</v>
      </c>
      <c r="C19" s="40" t="s">
        <v>140</v>
      </c>
      <c r="D19" s="40" t="s">
        <v>140</v>
      </c>
      <c r="E19" s="14" t="s">
        <v>23</v>
      </c>
      <c r="F19" s="14" t="s">
        <v>141</v>
      </c>
      <c r="G19" s="14" t="s">
        <v>23</v>
      </c>
      <c r="H19" s="14">
        <v>580</v>
      </c>
      <c r="I19" s="14">
        <v>219.3</v>
      </c>
      <c r="J19" s="16">
        <v>44896</v>
      </c>
    </row>
    <row r="20" spans="1:10" ht="26.25" thickBot="1">
      <c r="A20" s="12" t="s">
        <v>126</v>
      </c>
      <c r="B20" s="13" t="s">
        <v>110</v>
      </c>
      <c r="C20" s="40" t="s">
        <v>113</v>
      </c>
      <c r="D20" s="40" t="s">
        <v>113</v>
      </c>
      <c r="E20" s="14" t="s">
        <v>23</v>
      </c>
      <c r="F20" s="14">
        <v>1</v>
      </c>
      <c r="G20" s="14" t="s">
        <v>23</v>
      </c>
      <c r="H20" s="14">
        <v>1120</v>
      </c>
      <c r="I20" s="14">
        <v>290</v>
      </c>
      <c r="J20" s="16">
        <v>45078</v>
      </c>
    </row>
    <row r="21" spans="1:10" ht="26.25" thickBot="1">
      <c r="A21" s="12" t="s">
        <v>126</v>
      </c>
      <c r="B21" s="13" t="s">
        <v>34</v>
      </c>
      <c r="C21" s="40" t="s">
        <v>61</v>
      </c>
      <c r="D21" s="40" t="s">
        <v>61</v>
      </c>
      <c r="E21" s="14" t="s">
        <v>23</v>
      </c>
      <c r="F21" s="14" t="s">
        <v>62</v>
      </c>
      <c r="G21" s="14" t="s">
        <v>23</v>
      </c>
      <c r="H21" s="14">
        <v>672</v>
      </c>
      <c r="I21" s="14">
        <v>12.74</v>
      </c>
      <c r="J21" s="16">
        <v>44774</v>
      </c>
    </row>
    <row r="22" spans="1:10" ht="26.25" hidden="1" thickBot="1">
      <c r="A22" s="12" t="s">
        <v>126</v>
      </c>
      <c r="B22" s="13" t="s">
        <v>21</v>
      </c>
      <c r="C22" s="40" t="s">
        <v>38</v>
      </c>
      <c r="D22" s="40" t="s">
        <v>38</v>
      </c>
      <c r="E22" s="14" t="s">
        <v>22</v>
      </c>
      <c r="F22" s="14" t="s">
        <v>39</v>
      </c>
      <c r="G22" s="14" t="s">
        <v>22</v>
      </c>
      <c r="H22" s="14">
        <v>0</v>
      </c>
      <c r="I22" s="14">
        <v>0</v>
      </c>
      <c r="J22" s="16">
        <v>44652</v>
      </c>
    </row>
    <row r="23" spans="1:10" ht="26.25" thickBot="1">
      <c r="A23" s="12" t="s">
        <v>126</v>
      </c>
      <c r="B23" s="13" t="s">
        <v>110</v>
      </c>
      <c r="C23" s="40" t="s">
        <v>134</v>
      </c>
      <c r="D23" s="40" t="s">
        <v>134</v>
      </c>
      <c r="E23" s="14" t="s">
        <v>23</v>
      </c>
      <c r="F23" s="14" t="s">
        <v>124</v>
      </c>
      <c r="G23" s="14" t="s">
        <v>23</v>
      </c>
      <c r="H23" s="14">
        <v>160</v>
      </c>
      <c r="I23" s="14">
        <v>115.05</v>
      </c>
      <c r="J23" s="16">
        <v>44743</v>
      </c>
    </row>
    <row r="24" spans="1:10" ht="26.25" thickBot="1">
      <c r="A24" s="12" t="s">
        <v>126</v>
      </c>
      <c r="B24" s="40" t="s">
        <v>100</v>
      </c>
      <c r="C24" s="40" t="s">
        <v>109</v>
      </c>
      <c r="D24" s="40" t="s">
        <v>109</v>
      </c>
      <c r="E24" s="14" t="s">
        <v>103</v>
      </c>
      <c r="F24" s="14" t="s">
        <v>103</v>
      </c>
      <c r="G24" s="14" t="s">
        <v>103</v>
      </c>
      <c r="H24" s="14">
        <v>3000</v>
      </c>
      <c r="I24" s="14">
        <v>5.5</v>
      </c>
      <c r="J24" s="16"/>
    </row>
    <row r="25" spans="1:10" ht="26.25" thickBot="1">
      <c r="A25" s="12" t="s">
        <v>126</v>
      </c>
      <c r="B25" s="40" t="s">
        <v>100</v>
      </c>
      <c r="C25" s="72" t="s">
        <v>102</v>
      </c>
      <c r="D25" s="72" t="s">
        <v>102</v>
      </c>
      <c r="E25" s="14" t="s">
        <v>103</v>
      </c>
      <c r="F25" s="14" t="s">
        <v>103</v>
      </c>
      <c r="G25" s="14" t="s">
        <v>103</v>
      </c>
      <c r="H25" s="35">
        <v>6450</v>
      </c>
      <c r="I25" s="35">
        <v>11.42</v>
      </c>
      <c r="J25" s="37">
        <v>44640</v>
      </c>
    </row>
    <row r="26" spans="1:10" ht="26.25" thickBot="1">
      <c r="A26" s="12" t="s">
        <v>126</v>
      </c>
      <c r="B26" s="81" t="s">
        <v>34</v>
      </c>
      <c r="C26" s="54" t="s">
        <v>46</v>
      </c>
      <c r="D26" s="54" t="s">
        <v>46</v>
      </c>
      <c r="E26" s="80" t="s">
        <v>23</v>
      </c>
      <c r="F26" s="69">
        <v>0.96</v>
      </c>
      <c r="G26" s="79" t="s">
        <v>23</v>
      </c>
      <c r="H26" s="56">
        <v>500</v>
      </c>
      <c r="I26" s="56">
        <v>20.51</v>
      </c>
      <c r="J26" s="38">
        <v>45886</v>
      </c>
    </row>
    <row r="27" spans="1:10" ht="26.25" thickBot="1">
      <c r="A27" s="12" t="s">
        <v>126</v>
      </c>
      <c r="B27" s="54" t="s">
        <v>100</v>
      </c>
      <c r="C27" s="58" t="s">
        <v>128</v>
      </c>
      <c r="D27" s="58" t="s">
        <v>128</v>
      </c>
      <c r="E27" s="56" t="s">
        <v>23</v>
      </c>
      <c r="F27" s="56" t="s">
        <v>119</v>
      </c>
      <c r="G27" s="56" t="s">
        <v>23</v>
      </c>
      <c r="H27" s="59">
        <v>92</v>
      </c>
      <c r="I27" s="59">
        <v>93.46</v>
      </c>
      <c r="J27" s="50"/>
    </row>
    <row r="28" spans="1:10" ht="26.25" thickBot="1">
      <c r="A28" s="12" t="s">
        <v>126</v>
      </c>
      <c r="B28" s="54" t="s">
        <v>100</v>
      </c>
      <c r="C28" s="58" t="s">
        <v>129</v>
      </c>
      <c r="D28" s="58" t="s">
        <v>129</v>
      </c>
      <c r="E28" s="56" t="s">
        <v>22</v>
      </c>
      <c r="F28" s="56" t="s">
        <v>130</v>
      </c>
      <c r="G28" s="56" t="s">
        <v>22</v>
      </c>
      <c r="H28" s="59">
        <v>850</v>
      </c>
      <c r="I28" s="59">
        <v>1.91</v>
      </c>
      <c r="J28" s="50"/>
    </row>
    <row r="29" spans="1:10" ht="26.25" thickBot="1">
      <c r="A29" s="12" t="s">
        <v>126</v>
      </c>
      <c r="B29" s="54" t="s">
        <v>100</v>
      </c>
      <c r="C29" s="58" t="s">
        <v>127</v>
      </c>
      <c r="D29" s="58" t="s">
        <v>127</v>
      </c>
      <c r="E29" s="56" t="s">
        <v>23</v>
      </c>
      <c r="F29" s="56">
        <v>1</v>
      </c>
      <c r="G29" s="56" t="s">
        <v>23</v>
      </c>
      <c r="H29" s="59">
        <v>228</v>
      </c>
      <c r="I29" s="59">
        <v>14.6</v>
      </c>
      <c r="J29" s="50">
        <v>45231</v>
      </c>
    </row>
    <row r="30" spans="1:10" ht="39" thickBot="1">
      <c r="A30" s="12" t="s">
        <v>126</v>
      </c>
      <c r="B30" s="44" t="s">
        <v>100</v>
      </c>
      <c r="C30" s="76" t="s">
        <v>136</v>
      </c>
      <c r="D30" s="76" t="s">
        <v>104</v>
      </c>
      <c r="E30" s="67" t="s">
        <v>27</v>
      </c>
      <c r="F30" s="68" t="s">
        <v>27</v>
      </c>
      <c r="G30" s="70" t="s">
        <v>27</v>
      </c>
      <c r="H30" s="48">
        <v>1000</v>
      </c>
      <c r="I30" s="49">
        <v>2.79</v>
      </c>
      <c r="J30" s="50">
        <v>45992</v>
      </c>
    </row>
    <row r="31" spans="1:10" ht="39" thickBot="1">
      <c r="A31" s="12" t="s">
        <v>126</v>
      </c>
      <c r="B31" s="30" t="s">
        <v>100</v>
      </c>
      <c r="C31" s="77" t="s">
        <v>105</v>
      </c>
      <c r="D31" s="77" t="s">
        <v>105</v>
      </c>
      <c r="E31" s="66" t="s">
        <v>27</v>
      </c>
      <c r="F31" s="14" t="s">
        <v>27</v>
      </c>
      <c r="G31" s="71" t="s">
        <v>27</v>
      </c>
      <c r="H31" s="36">
        <v>4900</v>
      </c>
      <c r="I31" s="39">
        <v>3.2</v>
      </c>
      <c r="J31" s="38">
        <v>45839</v>
      </c>
    </row>
    <row r="32" spans="1:10" ht="30" customHeight="1" thickBot="1">
      <c r="A32" s="12" t="s">
        <v>126</v>
      </c>
      <c r="B32" s="30" t="s">
        <v>100</v>
      </c>
      <c r="C32" s="77" t="s">
        <v>115</v>
      </c>
      <c r="D32" s="77" t="s">
        <v>115</v>
      </c>
      <c r="E32" s="66" t="s">
        <v>27</v>
      </c>
      <c r="F32" s="14" t="s">
        <v>27</v>
      </c>
      <c r="G32" s="71" t="s">
        <v>27</v>
      </c>
      <c r="H32" s="36">
        <v>4600</v>
      </c>
      <c r="I32" s="39">
        <v>1.92</v>
      </c>
      <c r="J32" s="38">
        <v>45839</v>
      </c>
    </row>
    <row r="33" spans="1:10" ht="35.25" customHeight="1" thickBot="1">
      <c r="A33" s="12" t="s">
        <v>126</v>
      </c>
      <c r="B33" s="30" t="s">
        <v>100</v>
      </c>
      <c r="C33" s="77" t="s">
        <v>139</v>
      </c>
      <c r="D33" s="77" t="s">
        <v>139</v>
      </c>
      <c r="E33" s="66" t="s">
        <v>27</v>
      </c>
      <c r="F33" s="14" t="s">
        <v>27</v>
      </c>
      <c r="G33" s="71" t="s">
        <v>27</v>
      </c>
      <c r="H33" s="36">
        <v>3000</v>
      </c>
      <c r="I33" s="39">
        <v>1.5</v>
      </c>
      <c r="J33" s="38">
        <v>45992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59"/>
  <dimension ref="A1:J38"/>
  <sheetViews>
    <sheetView workbookViewId="0">
      <selection activeCell="G49" sqref="G49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44306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180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1800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100</v>
      </c>
      <c r="I10" s="14">
        <v>93.46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96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83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1200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120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v>90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68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600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180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400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3740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>
        <v>2200</v>
      </c>
      <c r="I22" s="14">
        <v>0.88</v>
      </c>
      <c r="J22" s="16"/>
    </row>
    <row r="23" spans="1:10" ht="26.25" thickBot="1">
      <c r="A23" s="12" t="s">
        <v>126</v>
      </c>
      <c r="B23" s="13" t="s">
        <v>110</v>
      </c>
      <c r="C23" s="40" t="s">
        <v>140</v>
      </c>
      <c r="D23" s="40" t="s">
        <v>140</v>
      </c>
      <c r="E23" s="14" t="s">
        <v>23</v>
      </c>
      <c r="F23" s="14" t="s">
        <v>141</v>
      </c>
      <c r="G23" s="14" t="s">
        <v>23</v>
      </c>
      <c r="H23" s="14">
        <v>225</v>
      </c>
      <c r="I23" s="14">
        <v>205.26</v>
      </c>
      <c r="J23" s="16">
        <v>44896</v>
      </c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1120</v>
      </c>
      <c r="I24" s="14">
        <v>290</v>
      </c>
      <c r="J24" s="16">
        <v>45078</v>
      </c>
    </row>
    <row r="25" spans="1:10" ht="26.25" thickBot="1">
      <c r="A25" s="12" t="s">
        <v>126</v>
      </c>
      <c r="B25" s="13" t="s">
        <v>34</v>
      </c>
      <c r="C25" s="40" t="s">
        <v>61</v>
      </c>
      <c r="D25" s="40" t="s">
        <v>61</v>
      </c>
      <c r="E25" s="14" t="s">
        <v>23</v>
      </c>
      <c r="F25" s="14" t="s">
        <v>62</v>
      </c>
      <c r="G25" s="14" t="s">
        <v>23</v>
      </c>
      <c r="H25" s="14">
        <v>624</v>
      </c>
      <c r="I25" s="14">
        <v>12.74</v>
      </c>
      <c r="J25" s="16">
        <v>44774</v>
      </c>
    </row>
    <row r="26" spans="1:10" ht="26.25" hidden="1" thickBot="1">
      <c r="A26" s="12" t="s">
        <v>126</v>
      </c>
      <c r="B26" s="13" t="s">
        <v>21</v>
      </c>
      <c r="C26" s="40" t="s">
        <v>38</v>
      </c>
      <c r="D26" s="40" t="s">
        <v>38</v>
      </c>
      <c r="E26" s="14" t="s">
        <v>22</v>
      </c>
      <c r="F26" s="14" t="s">
        <v>39</v>
      </c>
      <c r="G26" s="14" t="s">
        <v>22</v>
      </c>
      <c r="H26" s="14">
        <v>0</v>
      </c>
      <c r="I26" s="14">
        <v>0</v>
      </c>
      <c r="J26" s="16">
        <v>44652</v>
      </c>
    </row>
    <row r="27" spans="1:10" ht="26.25" thickBot="1">
      <c r="A27" s="12" t="s">
        <v>126</v>
      </c>
      <c r="B27" s="13" t="s">
        <v>110</v>
      </c>
      <c r="C27" s="40" t="s">
        <v>151</v>
      </c>
      <c r="D27" s="40" t="s">
        <v>151</v>
      </c>
      <c r="E27" s="14" t="s">
        <v>147</v>
      </c>
      <c r="F27" s="14" t="s">
        <v>152</v>
      </c>
      <c r="G27" s="14" t="s">
        <v>147</v>
      </c>
      <c r="H27" s="14">
        <v>600</v>
      </c>
      <c r="I27" s="14">
        <v>1.78</v>
      </c>
      <c r="J27" s="16">
        <v>45323</v>
      </c>
    </row>
    <row r="28" spans="1:10" ht="26.25" thickBot="1">
      <c r="A28" s="12" t="s">
        <v>126</v>
      </c>
      <c r="B28" s="13" t="s">
        <v>110</v>
      </c>
      <c r="C28" s="40" t="s">
        <v>134</v>
      </c>
      <c r="D28" s="40" t="s">
        <v>134</v>
      </c>
      <c r="E28" s="14" t="s">
        <v>23</v>
      </c>
      <c r="F28" s="14" t="s">
        <v>124</v>
      </c>
      <c r="G28" s="14" t="s">
        <v>23</v>
      </c>
      <c r="H28" s="14">
        <v>1000</v>
      </c>
      <c r="I28" s="14">
        <v>111.32</v>
      </c>
      <c r="J28" s="16">
        <v>44743</v>
      </c>
    </row>
    <row r="29" spans="1:10" ht="26.25" thickBot="1">
      <c r="A29" s="12" t="s">
        <v>126</v>
      </c>
      <c r="B29" s="40" t="s">
        <v>100</v>
      </c>
      <c r="C29" s="40" t="s">
        <v>109</v>
      </c>
      <c r="D29" s="40" t="s">
        <v>109</v>
      </c>
      <c r="E29" s="14" t="s">
        <v>103</v>
      </c>
      <c r="F29" s="14" t="s">
        <v>103</v>
      </c>
      <c r="G29" s="14" t="s">
        <v>103</v>
      </c>
      <c r="H29" s="14">
        <v>3000</v>
      </c>
      <c r="I29" s="14">
        <v>5.5</v>
      </c>
      <c r="J29" s="16"/>
    </row>
    <row r="30" spans="1:10" ht="26.25" thickBot="1">
      <c r="A30" s="12" t="s">
        <v>126</v>
      </c>
      <c r="B30" s="40" t="s">
        <v>100</v>
      </c>
      <c r="C30" s="72" t="s">
        <v>102</v>
      </c>
      <c r="D30" s="72" t="s">
        <v>102</v>
      </c>
      <c r="E30" s="14" t="s">
        <v>103</v>
      </c>
      <c r="F30" s="14" t="s">
        <v>103</v>
      </c>
      <c r="G30" s="14" t="s">
        <v>103</v>
      </c>
      <c r="H30" s="35">
        <v>6450</v>
      </c>
      <c r="I30" s="35">
        <v>11.42</v>
      </c>
      <c r="J30" s="37">
        <v>44640</v>
      </c>
    </row>
    <row r="31" spans="1:10" ht="26.25" thickBot="1">
      <c r="A31" s="12" t="s">
        <v>126</v>
      </c>
      <c r="B31" s="81" t="s">
        <v>34</v>
      </c>
      <c r="C31" s="54" t="s">
        <v>46</v>
      </c>
      <c r="D31" s="54" t="s">
        <v>46</v>
      </c>
      <c r="E31" s="80" t="s">
        <v>23</v>
      </c>
      <c r="F31" s="69">
        <v>0.96</v>
      </c>
      <c r="G31" s="79" t="s">
        <v>23</v>
      </c>
      <c r="H31" s="56">
        <v>500</v>
      </c>
      <c r="I31" s="56">
        <v>20.51</v>
      </c>
      <c r="J31" s="38">
        <v>45886</v>
      </c>
    </row>
    <row r="32" spans="1:10" ht="26.25" thickBot="1">
      <c r="A32" s="12" t="s">
        <v>126</v>
      </c>
      <c r="B32" s="54" t="s">
        <v>100</v>
      </c>
      <c r="C32" s="58" t="s">
        <v>128</v>
      </c>
      <c r="D32" s="58" t="s">
        <v>128</v>
      </c>
      <c r="E32" s="56" t="s">
        <v>23</v>
      </c>
      <c r="F32" s="56" t="s">
        <v>119</v>
      </c>
      <c r="G32" s="56" t="s">
        <v>23</v>
      </c>
      <c r="H32" s="59">
        <v>900</v>
      </c>
      <c r="I32" s="59">
        <v>98.45</v>
      </c>
      <c r="J32" s="50">
        <v>44896</v>
      </c>
    </row>
    <row r="33" spans="1:10" ht="26.25" thickBot="1">
      <c r="A33" s="12" t="s">
        <v>126</v>
      </c>
      <c r="B33" s="54" t="s">
        <v>100</v>
      </c>
      <c r="C33" s="58" t="s">
        <v>129</v>
      </c>
      <c r="D33" s="58" t="s">
        <v>129</v>
      </c>
      <c r="E33" s="56" t="s">
        <v>22</v>
      </c>
      <c r="F33" s="56" t="s">
        <v>130</v>
      </c>
      <c r="G33" s="56" t="s">
        <v>22</v>
      </c>
      <c r="H33" s="59">
        <v>800</v>
      </c>
      <c r="I33" s="59">
        <v>1.91</v>
      </c>
      <c r="J33" s="50">
        <v>44774</v>
      </c>
    </row>
    <row r="34" spans="1:10" ht="26.25" thickBot="1">
      <c r="A34" s="12" t="s">
        <v>126</v>
      </c>
      <c r="B34" s="54" t="s">
        <v>100</v>
      </c>
      <c r="C34" s="58" t="s">
        <v>127</v>
      </c>
      <c r="D34" s="58" t="s">
        <v>127</v>
      </c>
      <c r="E34" s="56" t="s">
        <v>23</v>
      </c>
      <c r="F34" s="56">
        <v>1</v>
      </c>
      <c r="G34" s="56" t="s">
        <v>23</v>
      </c>
      <c r="H34" s="59">
        <v>1000</v>
      </c>
      <c r="I34" s="59">
        <v>17.5</v>
      </c>
      <c r="J34" s="50"/>
    </row>
    <row r="35" spans="1:10" ht="39" thickBot="1">
      <c r="A35" s="12" t="s">
        <v>126</v>
      </c>
      <c r="B35" s="44" t="s">
        <v>100</v>
      </c>
      <c r="C35" s="76" t="s">
        <v>136</v>
      </c>
      <c r="D35" s="76" t="s">
        <v>104</v>
      </c>
      <c r="E35" s="67" t="s">
        <v>27</v>
      </c>
      <c r="F35" s="68" t="s">
        <v>27</v>
      </c>
      <c r="G35" s="70" t="s">
        <v>27</v>
      </c>
      <c r="H35" s="48">
        <v>7000</v>
      </c>
      <c r="I35" s="49">
        <v>2.79</v>
      </c>
      <c r="J35" s="50">
        <v>45992</v>
      </c>
    </row>
    <row r="36" spans="1:10" ht="39" thickBot="1">
      <c r="A36" s="12" t="s">
        <v>126</v>
      </c>
      <c r="B36" s="30" t="s">
        <v>100</v>
      </c>
      <c r="C36" s="77" t="s">
        <v>105</v>
      </c>
      <c r="D36" s="77" t="s">
        <v>105</v>
      </c>
      <c r="E36" s="66" t="s">
        <v>27</v>
      </c>
      <c r="F36" s="14" t="s">
        <v>27</v>
      </c>
      <c r="G36" s="71" t="s">
        <v>27</v>
      </c>
      <c r="H36" s="36">
        <v>4200</v>
      </c>
      <c r="I36" s="39">
        <v>3.2</v>
      </c>
      <c r="J36" s="38">
        <v>45839</v>
      </c>
    </row>
    <row r="37" spans="1:10" ht="30" customHeight="1" thickBot="1">
      <c r="A37" s="12" t="s">
        <v>126</v>
      </c>
      <c r="B37" s="30" t="s">
        <v>100</v>
      </c>
      <c r="C37" s="77" t="s">
        <v>115</v>
      </c>
      <c r="D37" s="77" t="s">
        <v>115</v>
      </c>
      <c r="E37" s="66" t="s">
        <v>27</v>
      </c>
      <c r="F37" s="14" t="s">
        <v>27</v>
      </c>
      <c r="G37" s="71" t="s">
        <v>27</v>
      </c>
      <c r="H37" s="36">
        <v>2400</v>
      </c>
      <c r="I37" s="39">
        <v>2.54</v>
      </c>
      <c r="J37" s="38">
        <v>45839</v>
      </c>
    </row>
    <row r="38" spans="1:10" ht="35.25" customHeight="1" thickBot="1">
      <c r="A38" s="12" t="s">
        <v>126</v>
      </c>
      <c r="B38" s="30" t="s">
        <v>100</v>
      </c>
      <c r="C38" s="77" t="s">
        <v>139</v>
      </c>
      <c r="D38" s="77" t="s">
        <v>139</v>
      </c>
      <c r="E38" s="66" t="s">
        <v>27</v>
      </c>
      <c r="F38" s="14" t="s">
        <v>27</v>
      </c>
      <c r="G38" s="71" t="s">
        <v>27</v>
      </c>
      <c r="H38" s="36">
        <v>3000</v>
      </c>
      <c r="I38" s="39">
        <v>1.5</v>
      </c>
      <c r="J38" s="38">
        <v>45992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60"/>
  <dimension ref="A1:J41"/>
  <sheetViews>
    <sheetView workbookViewId="0">
      <selection activeCell="L8" sqref="L8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44313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180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1800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100</v>
      </c>
      <c r="I10" s="14">
        <v>93.46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96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83</v>
      </c>
      <c r="I12" s="14">
        <v>372</v>
      </c>
      <c r="J12" s="16"/>
    </row>
    <row r="13" spans="1:10" ht="42.75" customHeight="1" thickBot="1">
      <c r="A13" s="12" t="s">
        <v>126</v>
      </c>
      <c r="B13" s="53" t="s">
        <v>100</v>
      </c>
      <c r="C13" s="54" t="s">
        <v>153</v>
      </c>
      <c r="D13" s="54" t="s">
        <v>153</v>
      </c>
      <c r="E13" s="56" t="s">
        <v>22</v>
      </c>
      <c r="F13" s="56" t="s">
        <v>154</v>
      </c>
      <c r="G13" s="66" t="s">
        <v>22</v>
      </c>
      <c r="H13" s="14">
        <v>650</v>
      </c>
      <c r="I13" s="14">
        <v>4.28</v>
      </c>
      <c r="J13" s="16">
        <v>44958</v>
      </c>
    </row>
    <row r="14" spans="1:10" ht="39.75" customHeight="1" thickBot="1">
      <c r="A14" s="12" t="s">
        <v>126</v>
      </c>
      <c r="B14" s="41" t="s">
        <v>100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1200</v>
      </c>
      <c r="I14" s="14">
        <v>2.06</v>
      </c>
      <c r="J14" s="16"/>
    </row>
    <row r="15" spans="1:10" ht="43.5" customHeight="1" thickBot="1">
      <c r="A15" s="12" t="s">
        <v>126</v>
      </c>
      <c r="B15" s="13" t="s">
        <v>100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120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90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v>68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100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600</v>
      </c>
      <c r="I18" s="14">
        <v>15.63</v>
      </c>
      <c r="J18" s="16">
        <v>44896</v>
      </c>
    </row>
    <row r="19" spans="1:10" ht="43.5" customHeight="1" thickBot="1">
      <c r="A19" s="12" t="s">
        <v>126</v>
      </c>
      <c r="B19" s="13" t="s">
        <v>100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180</v>
      </c>
      <c r="I19" s="14">
        <v>72</v>
      </c>
      <c r="J19" s="16">
        <v>44866</v>
      </c>
    </row>
    <row r="20" spans="1:10" ht="43.5" customHeight="1" thickBot="1">
      <c r="A20" s="12" t="s">
        <v>126</v>
      </c>
      <c r="B20" s="13" t="s">
        <v>100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300</v>
      </c>
      <c r="I20" s="14">
        <v>19.5</v>
      </c>
      <c r="J20" s="16"/>
    </row>
    <row r="21" spans="1:10" ht="43.5" customHeight="1" thickBot="1">
      <c r="A21" s="12" t="s">
        <v>126</v>
      </c>
      <c r="B21" s="13" t="s">
        <v>100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3740</v>
      </c>
      <c r="I21" s="14">
        <v>100.76</v>
      </c>
      <c r="J21" s="16">
        <v>44866</v>
      </c>
    </row>
    <row r="22" spans="1:10" ht="26.25" hidden="1" thickBot="1">
      <c r="A22" s="12" t="s">
        <v>126</v>
      </c>
      <c r="B22" s="13" t="s">
        <v>21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39" thickBot="1">
      <c r="A23" s="12" t="s">
        <v>126</v>
      </c>
      <c r="B23" s="13" t="s">
        <v>107</v>
      </c>
      <c r="C23" s="40" t="s">
        <v>108</v>
      </c>
      <c r="D23" s="40" t="s">
        <v>108</v>
      </c>
      <c r="E23" s="14" t="s">
        <v>27</v>
      </c>
      <c r="F23" s="14" t="s">
        <v>27</v>
      </c>
      <c r="G23" s="14" t="s">
        <v>27</v>
      </c>
      <c r="H23" s="14">
        <v>2200</v>
      </c>
      <c r="I23" s="14">
        <v>0.88</v>
      </c>
      <c r="J23" s="16"/>
    </row>
    <row r="24" spans="1:10" ht="26.25" thickBot="1">
      <c r="A24" s="12" t="s">
        <v>126</v>
      </c>
      <c r="B24" s="13" t="s">
        <v>110</v>
      </c>
      <c r="C24" s="40" t="s">
        <v>140</v>
      </c>
      <c r="D24" s="40" t="s">
        <v>140</v>
      </c>
      <c r="E24" s="14" t="s">
        <v>23</v>
      </c>
      <c r="F24" s="14" t="s">
        <v>141</v>
      </c>
      <c r="G24" s="14" t="s">
        <v>23</v>
      </c>
      <c r="H24" s="14">
        <v>225</v>
      </c>
      <c r="I24" s="14">
        <v>205.26</v>
      </c>
      <c r="J24" s="16">
        <v>44896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1120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624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600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1000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6450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3200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500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128</v>
      </c>
      <c r="D34" s="58" t="s">
        <v>128</v>
      </c>
      <c r="E34" s="56" t="s">
        <v>23</v>
      </c>
      <c r="F34" s="56" t="s">
        <v>119</v>
      </c>
      <c r="G34" s="56" t="s">
        <v>23</v>
      </c>
      <c r="H34" s="59">
        <v>900</v>
      </c>
      <c r="I34" s="59">
        <v>98.45</v>
      </c>
      <c r="J34" s="50">
        <v>44896</v>
      </c>
    </row>
    <row r="35" spans="1:10" ht="26.25" thickBot="1">
      <c r="A35" s="12" t="s">
        <v>126</v>
      </c>
      <c r="B35" s="54" t="s">
        <v>100</v>
      </c>
      <c r="C35" s="58" t="s">
        <v>129</v>
      </c>
      <c r="D35" s="58" t="s">
        <v>129</v>
      </c>
      <c r="E35" s="56" t="s">
        <v>22</v>
      </c>
      <c r="F35" s="56" t="s">
        <v>130</v>
      </c>
      <c r="G35" s="56" t="s">
        <v>22</v>
      </c>
      <c r="H35" s="59">
        <v>800</v>
      </c>
      <c r="I35" s="59">
        <v>1.91</v>
      </c>
      <c r="J35" s="50">
        <v>44774</v>
      </c>
    </row>
    <row r="36" spans="1:10" ht="26.25" thickBot="1">
      <c r="A36" s="12" t="s">
        <v>126</v>
      </c>
      <c r="B36" s="54" t="s">
        <v>100</v>
      </c>
      <c r="C36" s="58" t="s">
        <v>156</v>
      </c>
      <c r="D36" s="58" t="s">
        <v>156</v>
      </c>
      <c r="E36" s="56" t="s">
        <v>23</v>
      </c>
      <c r="F36" s="56" t="s">
        <v>154</v>
      </c>
      <c r="G36" s="56" t="s">
        <v>23</v>
      </c>
      <c r="H36" s="59">
        <v>2000</v>
      </c>
      <c r="I36" s="59">
        <v>60.32</v>
      </c>
      <c r="J36" s="50">
        <v>45352</v>
      </c>
    </row>
    <row r="37" spans="1:10" ht="26.25" thickBot="1">
      <c r="A37" s="12" t="s">
        <v>126</v>
      </c>
      <c r="B37" s="54" t="s">
        <v>100</v>
      </c>
      <c r="C37" s="58" t="s">
        <v>127</v>
      </c>
      <c r="D37" s="58" t="s">
        <v>127</v>
      </c>
      <c r="E37" s="56" t="s">
        <v>23</v>
      </c>
      <c r="F37" s="56">
        <v>1</v>
      </c>
      <c r="G37" s="56" t="s">
        <v>23</v>
      </c>
      <c r="H37" s="59">
        <v>3000</v>
      </c>
      <c r="I37" s="59">
        <v>13.78</v>
      </c>
      <c r="J37" s="50">
        <v>45352</v>
      </c>
    </row>
    <row r="38" spans="1:10" ht="39" thickBot="1">
      <c r="A38" s="12" t="s">
        <v>126</v>
      </c>
      <c r="B38" s="44" t="s">
        <v>100</v>
      </c>
      <c r="C38" s="76" t="s">
        <v>136</v>
      </c>
      <c r="D38" s="76" t="s">
        <v>104</v>
      </c>
      <c r="E38" s="67" t="s">
        <v>27</v>
      </c>
      <c r="F38" s="68" t="s">
        <v>27</v>
      </c>
      <c r="G38" s="70" t="s">
        <v>27</v>
      </c>
      <c r="H38" s="48">
        <v>7000</v>
      </c>
      <c r="I38" s="49">
        <v>2.79</v>
      </c>
      <c r="J38" s="50">
        <v>45992</v>
      </c>
    </row>
    <row r="39" spans="1:10" ht="39" thickBot="1">
      <c r="A39" s="12" t="s">
        <v>126</v>
      </c>
      <c r="B39" s="30" t="s">
        <v>100</v>
      </c>
      <c r="C39" s="77" t="s">
        <v>105</v>
      </c>
      <c r="D39" s="77" t="s">
        <v>105</v>
      </c>
      <c r="E39" s="66" t="s">
        <v>27</v>
      </c>
      <c r="F39" s="14" t="s">
        <v>27</v>
      </c>
      <c r="G39" s="71" t="s">
        <v>27</v>
      </c>
      <c r="H39" s="36">
        <v>4200</v>
      </c>
      <c r="I39" s="39">
        <v>3.2</v>
      </c>
      <c r="J39" s="38">
        <v>45839</v>
      </c>
    </row>
    <row r="40" spans="1:10" ht="30" customHeight="1" thickBot="1">
      <c r="A40" s="12" t="s">
        <v>126</v>
      </c>
      <c r="B40" s="30" t="s">
        <v>100</v>
      </c>
      <c r="C40" s="77" t="s">
        <v>115</v>
      </c>
      <c r="D40" s="77" t="s">
        <v>115</v>
      </c>
      <c r="E40" s="66" t="s">
        <v>27</v>
      </c>
      <c r="F40" s="14" t="s">
        <v>27</v>
      </c>
      <c r="G40" s="71" t="s">
        <v>27</v>
      </c>
      <c r="H40" s="36">
        <v>2400</v>
      </c>
      <c r="I40" s="39">
        <v>2.54</v>
      </c>
      <c r="J40" s="38">
        <v>45839</v>
      </c>
    </row>
    <row r="41" spans="1:10" ht="35.25" customHeight="1" thickBot="1">
      <c r="A41" s="12" t="s">
        <v>126</v>
      </c>
      <c r="B41" s="30" t="s">
        <v>100</v>
      </c>
      <c r="C41" s="77" t="s">
        <v>139</v>
      </c>
      <c r="D41" s="77" t="s">
        <v>139</v>
      </c>
      <c r="E41" s="66" t="s">
        <v>27</v>
      </c>
      <c r="F41" s="14" t="s">
        <v>27</v>
      </c>
      <c r="G41" s="71" t="s">
        <v>27</v>
      </c>
      <c r="H41" s="36">
        <v>3000</v>
      </c>
      <c r="I41" s="39">
        <v>1.5</v>
      </c>
      <c r="J41" s="38">
        <v>45992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61"/>
  <dimension ref="A1:J40"/>
  <sheetViews>
    <sheetView workbookViewId="0">
      <selection activeCell="H33" sqref="H33:H36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44321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180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1800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2000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96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83</v>
      </c>
      <c r="I12" s="14">
        <v>372</v>
      </c>
      <c r="J12" s="16"/>
    </row>
    <row r="13" spans="1:10" ht="42.75" customHeight="1" thickBot="1">
      <c r="A13" s="12" t="s">
        <v>126</v>
      </c>
      <c r="B13" s="53" t="s">
        <v>100</v>
      </c>
      <c r="C13" s="54" t="s">
        <v>153</v>
      </c>
      <c r="D13" s="54" t="s">
        <v>153</v>
      </c>
      <c r="E13" s="56" t="s">
        <v>22</v>
      </c>
      <c r="F13" s="56" t="s">
        <v>154</v>
      </c>
      <c r="G13" s="66" t="s">
        <v>22</v>
      </c>
      <c r="H13" s="14">
        <v>150</v>
      </c>
      <c r="I13" s="14">
        <v>4.3</v>
      </c>
      <c r="J13" s="16">
        <v>44958</v>
      </c>
    </row>
    <row r="14" spans="1:10" ht="39.75" customHeight="1" thickBot="1">
      <c r="A14" s="12" t="s">
        <v>126</v>
      </c>
      <c r="B14" s="41" t="s">
        <v>100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1200</v>
      </c>
      <c r="I14" s="14">
        <v>2.06</v>
      </c>
      <c r="J14" s="16"/>
    </row>
    <row r="15" spans="1:10" ht="43.5" customHeight="1" thickBot="1">
      <c r="A15" s="12" t="s">
        <v>126</v>
      </c>
      <c r="B15" s="13" t="s">
        <v>100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120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90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v>60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100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200</v>
      </c>
      <c r="I18" s="14">
        <v>15.63</v>
      </c>
      <c r="J18" s="16">
        <v>44896</v>
      </c>
    </row>
    <row r="19" spans="1:10" ht="43.5" customHeight="1" thickBot="1">
      <c r="A19" s="12" t="s">
        <v>126</v>
      </c>
      <c r="B19" s="13" t="s">
        <v>100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180</v>
      </c>
      <c r="I19" s="14">
        <v>72</v>
      </c>
      <c r="J19" s="16">
        <v>44866</v>
      </c>
    </row>
    <row r="20" spans="1:10" ht="43.5" customHeight="1" thickBot="1">
      <c r="A20" s="12" t="s">
        <v>126</v>
      </c>
      <c r="B20" s="13" t="s">
        <v>100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400</v>
      </c>
      <c r="I20" s="14">
        <v>19.5</v>
      </c>
      <c r="J20" s="16"/>
    </row>
    <row r="21" spans="1:10" ht="43.5" customHeight="1" thickBot="1">
      <c r="A21" s="12" t="s">
        <v>126</v>
      </c>
      <c r="B21" s="13" t="s">
        <v>100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4000</v>
      </c>
      <c r="I21" s="14">
        <v>100.76</v>
      </c>
      <c r="J21" s="16">
        <v>44866</v>
      </c>
    </row>
    <row r="22" spans="1:10" ht="26.25" hidden="1" thickBot="1">
      <c r="A22" s="12" t="s">
        <v>126</v>
      </c>
      <c r="B22" s="13" t="s">
        <v>21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39" thickBot="1">
      <c r="A23" s="12" t="s">
        <v>126</v>
      </c>
      <c r="B23" s="13" t="s">
        <v>107</v>
      </c>
      <c r="C23" s="40" t="s">
        <v>108</v>
      </c>
      <c r="D23" s="40" t="s">
        <v>108</v>
      </c>
      <c r="E23" s="14" t="s">
        <v>27</v>
      </c>
      <c r="F23" s="14" t="s">
        <v>27</v>
      </c>
      <c r="G23" s="14" t="s">
        <v>27</v>
      </c>
      <c r="H23" s="14">
        <v>2200</v>
      </c>
      <c r="I23" s="14">
        <v>0.88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1040</v>
      </c>
      <c r="I24" s="14">
        <v>290</v>
      </c>
      <c r="J24" s="16">
        <v>45078</v>
      </c>
    </row>
    <row r="25" spans="1:10" ht="26.25" thickBot="1">
      <c r="A25" s="12" t="s">
        <v>126</v>
      </c>
      <c r="B25" s="13" t="s">
        <v>34</v>
      </c>
      <c r="C25" s="40" t="s">
        <v>61</v>
      </c>
      <c r="D25" s="40" t="s">
        <v>61</v>
      </c>
      <c r="E25" s="14" t="s">
        <v>23</v>
      </c>
      <c r="F25" s="14" t="s">
        <v>62</v>
      </c>
      <c r="G25" s="14" t="s">
        <v>23</v>
      </c>
      <c r="H25" s="14">
        <v>480</v>
      </c>
      <c r="I25" s="14">
        <v>12.74</v>
      </c>
      <c r="J25" s="16">
        <v>44774</v>
      </c>
    </row>
    <row r="26" spans="1:10" ht="26.25" hidden="1" thickBot="1">
      <c r="A26" s="12" t="s">
        <v>126</v>
      </c>
      <c r="B26" s="13" t="s">
        <v>21</v>
      </c>
      <c r="C26" s="40" t="s">
        <v>38</v>
      </c>
      <c r="D26" s="40" t="s">
        <v>38</v>
      </c>
      <c r="E26" s="14" t="s">
        <v>22</v>
      </c>
      <c r="F26" s="14" t="s">
        <v>39</v>
      </c>
      <c r="G26" s="14" t="s">
        <v>22</v>
      </c>
      <c r="H26" s="14">
        <v>0</v>
      </c>
      <c r="I26" s="14">
        <v>0</v>
      </c>
      <c r="J26" s="16">
        <v>44652</v>
      </c>
    </row>
    <row r="27" spans="1:10" ht="26.25" thickBot="1">
      <c r="A27" s="12" t="s">
        <v>126</v>
      </c>
      <c r="B27" s="13" t="s">
        <v>110</v>
      </c>
      <c r="C27" s="40" t="s">
        <v>151</v>
      </c>
      <c r="D27" s="40" t="s">
        <v>151</v>
      </c>
      <c r="E27" s="14" t="s">
        <v>147</v>
      </c>
      <c r="F27" s="14" t="s">
        <v>152</v>
      </c>
      <c r="G27" s="14" t="s">
        <v>147</v>
      </c>
      <c r="H27" s="14">
        <v>600</v>
      </c>
      <c r="I27" s="14">
        <v>1.78</v>
      </c>
      <c r="J27" s="16">
        <v>45323</v>
      </c>
    </row>
    <row r="28" spans="1:10" ht="26.25" thickBot="1">
      <c r="A28" s="12" t="s">
        <v>126</v>
      </c>
      <c r="B28" s="13" t="s">
        <v>110</v>
      </c>
      <c r="C28" s="40" t="s">
        <v>134</v>
      </c>
      <c r="D28" s="40" t="s">
        <v>134</v>
      </c>
      <c r="E28" s="14" t="s">
        <v>23</v>
      </c>
      <c r="F28" s="14" t="s">
        <v>124</v>
      </c>
      <c r="G28" s="14" t="s">
        <v>23</v>
      </c>
      <c r="H28" s="14">
        <v>1000</v>
      </c>
      <c r="I28" s="14">
        <v>111.32</v>
      </c>
      <c r="J28" s="16">
        <v>44743</v>
      </c>
    </row>
    <row r="29" spans="1:10" ht="26.25" thickBot="1">
      <c r="A29" s="12" t="s">
        <v>126</v>
      </c>
      <c r="B29" s="40" t="s">
        <v>100</v>
      </c>
      <c r="C29" s="40" t="s">
        <v>109</v>
      </c>
      <c r="D29" s="40" t="s">
        <v>109</v>
      </c>
      <c r="E29" s="14" t="s">
        <v>103</v>
      </c>
      <c r="F29" s="14" t="s">
        <v>103</v>
      </c>
      <c r="G29" s="14" t="s">
        <v>103</v>
      </c>
      <c r="H29" s="14">
        <v>3000</v>
      </c>
      <c r="I29" s="14">
        <v>5.5</v>
      </c>
      <c r="J29" s="16"/>
    </row>
    <row r="30" spans="1:10" ht="26.25" thickBot="1">
      <c r="A30" s="12" t="s">
        <v>126</v>
      </c>
      <c r="B30" s="72" t="s">
        <v>100</v>
      </c>
      <c r="C30" s="72" t="s">
        <v>102</v>
      </c>
      <c r="D30" s="72" t="s">
        <v>102</v>
      </c>
      <c r="E30" s="35" t="s">
        <v>103</v>
      </c>
      <c r="F30" s="35" t="s">
        <v>103</v>
      </c>
      <c r="G30" s="35" t="s">
        <v>103</v>
      </c>
      <c r="H30" s="35">
        <v>6450</v>
      </c>
      <c r="I30" s="35">
        <v>11.42</v>
      </c>
      <c r="J30" s="37">
        <v>44640</v>
      </c>
    </row>
    <row r="31" spans="1:10" ht="39" thickBot="1">
      <c r="A31" s="82" t="s">
        <v>126</v>
      </c>
      <c r="B31" s="54" t="s">
        <v>100</v>
      </c>
      <c r="C31" s="54" t="s">
        <v>155</v>
      </c>
      <c r="D31" s="54" t="s">
        <v>155</v>
      </c>
      <c r="E31" s="56" t="s">
        <v>27</v>
      </c>
      <c r="F31" s="56" t="s">
        <v>27</v>
      </c>
      <c r="G31" s="56" t="s">
        <v>27</v>
      </c>
      <c r="H31" s="56">
        <v>3200</v>
      </c>
      <c r="I31" s="56">
        <v>9.5</v>
      </c>
      <c r="J31" s="38">
        <v>45377</v>
      </c>
    </row>
    <row r="32" spans="1:10" ht="26.25" thickBot="1">
      <c r="A32" s="12" t="s">
        <v>126</v>
      </c>
      <c r="B32" s="83" t="s">
        <v>34</v>
      </c>
      <c r="C32" s="54" t="s">
        <v>46</v>
      </c>
      <c r="D32" s="54" t="s">
        <v>46</v>
      </c>
      <c r="E32" s="84" t="s">
        <v>23</v>
      </c>
      <c r="F32" s="85">
        <v>0.96</v>
      </c>
      <c r="G32" s="86" t="s">
        <v>23</v>
      </c>
      <c r="H32" s="56">
        <v>450</v>
      </c>
      <c r="I32" s="56">
        <v>20.51</v>
      </c>
      <c r="J32" s="38">
        <v>45886</v>
      </c>
    </row>
    <row r="33" spans="1:10" ht="26.25" thickBot="1">
      <c r="A33" s="12" t="s">
        <v>126</v>
      </c>
      <c r="B33" s="54" t="s">
        <v>100</v>
      </c>
      <c r="C33" s="58" t="s">
        <v>128</v>
      </c>
      <c r="D33" s="58" t="s">
        <v>128</v>
      </c>
      <c r="E33" s="56" t="s">
        <v>23</v>
      </c>
      <c r="F33" s="56" t="s">
        <v>119</v>
      </c>
      <c r="G33" s="56" t="s">
        <v>23</v>
      </c>
      <c r="H33" s="59">
        <v>900</v>
      </c>
      <c r="I33" s="59">
        <v>98.45</v>
      </c>
      <c r="J33" s="50">
        <v>44896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700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v>2940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1320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5800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3500</v>
      </c>
      <c r="I38" s="39">
        <v>3.2</v>
      </c>
      <c r="J38" s="38">
        <v>45839</v>
      </c>
    </row>
    <row r="39" spans="1:10" ht="30" customHeight="1" thickBot="1">
      <c r="A39" s="12" t="s">
        <v>126</v>
      </c>
      <c r="B39" s="30" t="s">
        <v>100</v>
      </c>
      <c r="C39" s="77" t="s">
        <v>115</v>
      </c>
      <c r="D39" s="77" t="s">
        <v>115</v>
      </c>
      <c r="E39" s="66" t="s">
        <v>27</v>
      </c>
      <c r="F39" s="14" t="s">
        <v>27</v>
      </c>
      <c r="G39" s="71" t="s">
        <v>27</v>
      </c>
      <c r="H39" s="36">
        <v>2400</v>
      </c>
      <c r="I39" s="39">
        <v>2.54</v>
      </c>
      <c r="J39" s="38">
        <v>45839</v>
      </c>
    </row>
    <row r="40" spans="1:10" ht="35.25" customHeight="1" thickBot="1">
      <c r="A40" s="12" t="s">
        <v>126</v>
      </c>
      <c r="B40" s="30" t="s">
        <v>100</v>
      </c>
      <c r="C40" s="77" t="s">
        <v>139</v>
      </c>
      <c r="D40" s="77" t="s">
        <v>139</v>
      </c>
      <c r="E40" s="66" t="s">
        <v>27</v>
      </c>
      <c r="F40" s="14" t="s">
        <v>27</v>
      </c>
      <c r="G40" s="71" t="s">
        <v>27</v>
      </c>
      <c r="H40" s="36">
        <v>1500</v>
      </c>
      <c r="I40" s="39">
        <v>1.5</v>
      </c>
      <c r="J40" s="38">
        <v>45992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62"/>
  <dimension ref="A1:J39"/>
  <sheetViews>
    <sheetView workbookViewId="0">
      <selection activeCell="M11" sqref="M11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44327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280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96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78</v>
      </c>
      <c r="I12" s="14">
        <v>372</v>
      </c>
      <c r="J12" s="16"/>
    </row>
    <row r="13" spans="1:10" ht="42.75" customHeight="1" thickBot="1">
      <c r="A13" s="12" t="s">
        <v>126</v>
      </c>
      <c r="B13" s="53" t="s">
        <v>100</v>
      </c>
      <c r="C13" s="54" t="s">
        <v>153</v>
      </c>
      <c r="D13" s="54" t="s">
        <v>153</v>
      </c>
      <c r="E13" s="56" t="s">
        <v>22</v>
      </c>
      <c r="F13" s="56" t="s">
        <v>154</v>
      </c>
      <c r="G13" s="66" t="s">
        <v>22</v>
      </c>
      <c r="H13" s="14">
        <v>150</v>
      </c>
      <c r="I13" s="14">
        <v>4.3</v>
      </c>
      <c r="J13" s="16">
        <v>44958</v>
      </c>
    </row>
    <row r="14" spans="1:10" ht="39.75" customHeight="1" thickBot="1">
      <c r="A14" s="12" t="s">
        <v>126</v>
      </c>
      <c r="B14" s="41" t="s">
        <v>100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800</v>
      </c>
      <c r="I14" s="14">
        <v>2.06</v>
      </c>
      <c r="J14" s="16"/>
    </row>
    <row r="15" spans="1:10" ht="43.5" customHeight="1" thickBot="1">
      <c r="A15" s="12" t="s">
        <v>126</v>
      </c>
      <c r="B15" s="13" t="s">
        <v>100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120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90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v>42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100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200</v>
      </c>
      <c r="I18" s="14">
        <v>15.63</v>
      </c>
      <c r="J18" s="16">
        <v>44896</v>
      </c>
    </row>
    <row r="19" spans="1:10" ht="43.5" customHeight="1" thickBot="1">
      <c r="A19" s="12" t="s">
        <v>126</v>
      </c>
      <c r="B19" s="13" t="s">
        <v>100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420</v>
      </c>
      <c r="I19" s="14">
        <v>72</v>
      </c>
      <c r="J19" s="16">
        <v>44866</v>
      </c>
    </row>
    <row r="20" spans="1:10" ht="43.5" customHeight="1" thickBot="1">
      <c r="A20" s="12" t="s">
        <v>126</v>
      </c>
      <c r="B20" s="13" t="s">
        <v>100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300</v>
      </c>
      <c r="I20" s="14">
        <v>19.5</v>
      </c>
      <c r="J20" s="16"/>
    </row>
    <row r="21" spans="1:10" ht="43.5" customHeight="1" thickBot="1">
      <c r="A21" s="12" t="s">
        <v>126</v>
      </c>
      <c r="B21" s="13" t="s">
        <v>100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2440</v>
      </c>
      <c r="I21" s="14">
        <v>100.76</v>
      </c>
      <c r="J21" s="16">
        <v>44866</v>
      </c>
    </row>
    <row r="22" spans="1:10" ht="26.25" hidden="1" thickBot="1">
      <c r="A22" s="12" t="s">
        <v>126</v>
      </c>
      <c r="B22" s="13" t="s">
        <v>21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39" thickBot="1">
      <c r="A23" s="12" t="s">
        <v>126</v>
      </c>
      <c r="B23" s="13" t="s">
        <v>107</v>
      </c>
      <c r="C23" s="40" t="s">
        <v>108</v>
      </c>
      <c r="D23" s="40" t="s">
        <v>108</v>
      </c>
      <c r="E23" s="14" t="s">
        <v>27</v>
      </c>
      <c r="F23" s="14" t="s">
        <v>27</v>
      </c>
      <c r="G23" s="14" t="s">
        <v>27</v>
      </c>
      <c r="H23" s="14">
        <v>1000</v>
      </c>
      <c r="I23" s="14">
        <v>0.88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26.25" thickBot="1">
      <c r="A25" s="12" t="s">
        <v>126</v>
      </c>
      <c r="B25" s="13" t="s">
        <v>34</v>
      </c>
      <c r="C25" s="40" t="s">
        <v>61</v>
      </c>
      <c r="D25" s="40" t="s">
        <v>61</v>
      </c>
      <c r="E25" s="14" t="s">
        <v>23</v>
      </c>
      <c r="F25" s="14" t="s">
        <v>62</v>
      </c>
      <c r="G25" s="14" t="s">
        <v>23</v>
      </c>
      <c r="H25" s="14">
        <v>432</v>
      </c>
      <c r="I25" s="14">
        <v>12.74</v>
      </c>
      <c r="J25" s="16">
        <v>44774</v>
      </c>
    </row>
    <row r="26" spans="1:10" ht="26.25" hidden="1" thickBot="1">
      <c r="A26" s="12" t="s">
        <v>126</v>
      </c>
      <c r="B26" s="13" t="s">
        <v>21</v>
      </c>
      <c r="C26" s="40" t="s">
        <v>38</v>
      </c>
      <c r="D26" s="40" t="s">
        <v>38</v>
      </c>
      <c r="E26" s="14" t="s">
        <v>22</v>
      </c>
      <c r="F26" s="14" t="s">
        <v>39</v>
      </c>
      <c r="G26" s="14" t="s">
        <v>22</v>
      </c>
      <c r="H26" s="14">
        <v>0</v>
      </c>
      <c r="I26" s="14">
        <v>0</v>
      </c>
      <c r="J26" s="16">
        <v>44652</v>
      </c>
    </row>
    <row r="27" spans="1:10" ht="26.25" thickBot="1">
      <c r="A27" s="12" t="s">
        <v>126</v>
      </c>
      <c r="B27" s="13" t="s">
        <v>110</v>
      </c>
      <c r="C27" s="40" t="s">
        <v>151</v>
      </c>
      <c r="D27" s="40" t="s">
        <v>151</v>
      </c>
      <c r="E27" s="14" t="s">
        <v>147</v>
      </c>
      <c r="F27" s="14" t="s">
        <v>152</v>
      </c>
      <c r="G27" s="14" t="s">
        <v>147</v>
      </c>
      <c r="H27" s="14">
        <v>600</v>
      </c>
      <c r="I27" s="14">
        <v>1.78</v>
      </c>
      <c r="J27" s="16">
        <v>45323</v>
      </c>
    </row>
    <row r="28" spans="1:10" ht="26.25" thickBot="1">
      <c r="A28" s="12" t="s">
        <v>126</v>
      </c>
      <c r="B28" s="13" t="s">
        <v>110</v>
      </c>
      <c r="C28" s="40" t="s">
        <v>134</v>
      </c>
      <c r="D28" s="40" t="s">
        <v>134</v>
      </c>
      <c r="E28" s="14" t="s">
        <v>23</v>
      </c>
      <c r="F28" s="14" t="s">
        <v>124</v>
      </c>
      <c r="G28" s="14" t="s">
        <v>23</v>
      </c>
      <c r="H28" s="14">
        <v>280</v>
      </c>
      <c r="I28" s="14">
        <v>111.32</v>
      </c>
      <c r="J28" s="16">
        <v>44743</v>
      </c>
    </row>
    <row r="29" spans="1:10" ht="26.25" thickBot="1">
      <c r="A29" s="12" t="s">
        <v>126</v>
      </c>
      <c r="B29" s="40" t="s">
        <v>100</v>
      </c>
      <c r="C29" s="40" t="s">
        <v>109</v>
      </c>
      <c r="D29" s="40" t="s">
        <v>109</v>
      </c>
      <c r="E29" s="14" t="s">
        <v>103</v>
      </c>
      <c r="F29" s="14" t="s">
        <v>103</v>
      </c>
      <c r="G29" s="14" t="s">
        <v>103</v>
      </c>
      <c r="H29" s="14">
        <v>3000</v>
      </c>
      <c r="I29" s="14">
        <v>5.5</v>
      </c>
      <c r="J29" s="16"/>
    </row>
    <row r="30" spans="1:10" ht="26.25" thickBot="1">
      <c r="A30" s="12" t="s">
        <v>126</v>
      </c>
      <c r="B30" s="72" t="s">
        <v>100</v>
      </c>
      <c r="C30" s="72" t="s">
        <v>102</v>
      </c>
      <c r="D30" s="72" t="s">
        <v>102</v>
      </c>
      <c r="E30" s="35" t="s">
        <v>103</v>
      </c>
      <c r="F30" s="35" t="s">
        <v>103</v>
      </c>
      <c r="G30" s="35" t="s">
        <v>103</v>
      </c>
      <c r="H30" s="35">
        <v>3450</v>
      </c>
      <c r="I30" s="35">
        <v>11.42</v>
      </c>
      <c r="J30" s="37">
        <v>44640</v>
      </c>
    </row>
    <row r="31" spans="1:10" ht="39" thickBot="1">
      <c r="A31" s="82" t="s">
        <v>126</v>
      </c>
      <c r="B31" s="54" t="s">
        <v>100</v>
      </c>
      <c r="C31" s="54" t="s">
        <v>155</v>
      </c>
      <c r="D31" s="54" t="s">
        <v>155</v>
      </c>
      <c r="E31" s="56" t="s">
        <v>27</v>
      </c>
      <c r="F31" s="56" t="s">
        <v>27</v>
      </c>
      <c r="G31" s="56" t="s">
        <v>27</v>
      </c>
      <c r="H31" s="56">
        <v>800</v>
      </c>
      <c r="I31" s="56">
        <v>9.5</v>
      </c>
      <c r="J31" s="38">
        <v>45377</v>
      </c>
    </row>
    <row r="32" spans="1:10" ht="26.25" thickBot="1">
      <c r="A32" s="12" t="s">
        <v>126</v>
      </c>
      <c r="B32" s="83" t="s">
        <v>34</v>
      </c>
      <c r="C32" s="54" t="s">
        <v>46</v>
      </c>
      <c r="D32" s="54" t="s">
        <v>46</v>
      </c>
      <c r="E32" s="84" t="s">
        <v>23</v>
      </c>
      <c r="F32" s="85">
        <v>0.96</v>
      </c>
      <c r="G32" s="86" t="s">
        <v>23</v>
      </c>
      <c r="H32" s="56">
        <v>350</v>
      </c>
      <c r="I32" s="56">
        <v>20.51</v>
      </c>
      <c r="J32" s="38">
        <v>45886</v>
      </c>
    </row>
    <row r="33" spans="1:10" ht="26.25" thickBot="1">
      <c r="A33" s="12" t="s">
        <v>126</v>
      </c>
      <c r="B33" s="54" t="s">
        <v>100</v>
      </c>
      <c r="C33" s="58" t="s">
        <v>129</v>
      </c>
      <c r="D33" s="58" t="s">
        <v>129</v>
      </c>
      <c r="E33" s="56" t="s">
        <v>22</v>
      </c>
      <c r="F33" s="56" t="s">
        <v>130</v>
      </c>
      <c r="G33" s="56" t="s">
        <v>22</v>
      </c>
      <c r="H33" s="59">
        <v>700</v>
      </c>
      <c r="I33" s="59">
        <v>1.91</v>
      </c>
      <c r="J33" s="50">
        <v>44774</v>
      </c>
    </row>
    <row r="34" spans="1:10" ht="26.25" thickBot="1">
      <c r="A34" s="12" t="s">
        <v>126</v>
      </c>
      <c r="B34" s="54" t="s">
        <v>100</v>
      </c>
      <c r="C34" s="58" t="s">
        <v>156</v>
      </c>
      <c r="D34" s="58" t="s">
        <v>156</v>
      </c>
      <c r="E34" s="56" t="s">
        <v>23</v>
      </c>
      <c r="F34" s="56" t="s">
        <v>154</v>
      </c>
      <c r="G34" s="56" t="s">
        <v>23</v>
      </c>
      <c r="H34" s="59">
        <v>1890</v>
      </c>
      <c r="I34" s="59">
        <v>60.32</v>
      </c>
      <c r="J34" s="50">
        <v>45352</v>
      </c>
    </row>
    <row r="35" spans="1:10" ht="26.25" thickBot="1">
      <c r="A35" s="12" t="s">
        <v>126</v>
      </c>
      <c r="B35" s="54" t="s">
        <v>100</v>
      </c>
      <c r="C35" s="58" t="s">
        <v>127</v>
      </c>
      <c r="D35" s="58" t="s">
        <v>127</v>
      </c>
      <c r="E35" s="56" t="s">
        <v>23</v>
      </c>
      <c r="F35" s="56">
        <v>1</v>
      </c>
      <c r="G35" s="56" t="s">
        <v>23</v>
      </c>
      <c r="H35" s="59">
        <v>370</v>
      </c>
      <c r="I35" s="59">
        <v>13.78</v>
      </c>
      <c r="J35" s="50">
        <v>45352</v>
      </c>
    </row>
    <row r="36" spans="1:10" ht="39" thickBot="1">
      <c r="A36" s="12" t="s">
        <v>126</v>
      </c>
      <c r="B36" s="44" t="s">
        <v>100</v>
      </c>
      <c r="C36" s="76" t="s">
        <v>136</v>
      </c>
      <c r="D36" s="76" t="s">
        <v>104</v>
      </c>
      <c r="E36" s="67" t="s">
        <v>27</v>
      </c>
      <c r="F36" s="68" t="s">
        <v>27</v>
      </c>
      <c r="G36" s="70" t="s">
        <v>27</v>
      </c>
      <c r="H36" s="48">
        <v>1800</v>
      </c>
      <c r="I36" s="49">
        <v>2.79</v>
      </c>
      <c r="J36" s="50">
        <v>45992</v>
      </c>
    </row>
    <row r="37" spans="1:10" ht="39" thickBot="1">
      <c r="A37" s="12" t="s">
        <v>126</v>
      </c>
      <c r="B37" s="30" t="s">
        <v>100</v>
      </c>
      <c r="C37" s="77" t="s">
        <v>105</v>
      </c>
      <c r="D37" s="77" t="s">
        <v>105</v>
      </c>
      <c r="E37" s="66" t="s">
        <v>27</v>
      </c>
      <c r="F37" s="14" t="s">
        <v>27</v>
      </c>
      <c r="G37" s="71" t="s">
        <v>27</v>
      </c>
      <c r="H37" s="36">
        <v>700</v>
      </c>
      <c r="I37" s="39">
        <v>3.2</v>
      </c>
      <c r="J37" s="38">
        <v>45839</v>
      </c>
    </row>
    <row r="38" spans="1:10" ht="30" customHeight="1" thickBot="1">
      <c r="A38" s="12" t="s">
        <v>126</v>
      </c>
      <c r="B38" s="30" t="s">
        <v>100</v>
      </c>
      <c r="C38" s="77" t="s">
        <v>115</v>
      </c>
      <c r="D38" s="77" t="s">
        <v>115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2.54</v>
      </c>
      <c r="J38" s="38">
        <v>45839</v>
      </c>
    </row>
    <row r="39" spans="1:10" ht="35.25" customHeight="1" thickBot="1">
      <c r="A39" s="12" t="s">
        <v>126</v>
      </c>
      <c r="B39" s="30" t="s">
        <v>100</v>
      </c>
      <c r="C39" s="77" t="s">
        <v>139</v>
      </c>
      <c r="D39" s="77" t="s">
        <v>139</v>
      </c>
      <c r="E39" s="66" t="s">
        <v>27</v>
      </c>
      <c r="F39" s="14" t="s">
        <v>27</v>
      </c>
      <c r="G39" s="71" t="s">
        <v>27</v>
      </c>
      <c r="H39" s="36">
        <v>0</v>
      </c>
      <c r="I39" s="39">
        <v>1.5</v>
      </c>
      <c r="J39" s="38">
        <v>45992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63"/>
  <dimension ref="A1:J39"/>
  <sheetViews>
    <sheetView topLeftCell="A19" workbookViewId="0">
      <selection activeCell="D24" sqref="D24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44334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280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96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77</v>
      </c>
      <c r="I12" s="14">
        <v>372</v>
      </c>
      <c r="J12" s="16"/>
    </row>
    <row r="13" spans="1:10" ht="42.75" customHeight="1" thickBot="1">
      <c r="A13" s="12" t="s">
        <v>126</v>
      </c>
      <c r="B13" s="53" t="s">
        <v>100</v>
      </c>
      <c r="C13" s="54" t="s">
        <v>153</v>
      </c>
      <c r="D13" s="54" t="s">
        <v>153</v>
      </c>
      <c r="E13" s="56" t="s">
        <v>22</v>
      </c>
      <c r="F13" s="56" t="s">
        <v>154</v>
      </c>
      <c r="G13" s="66" t="s">
        <v>22</v>
      </c>
      <c r="H13" s="14">
        <v>150</v>
      </c>
      <c r="I13" s="14">
        <v>4.3</v>
      </c>
      <c r="J13" s="16">
        <v>44958</v>
      </c>
    </row>
    <row r="14" spans="1:10" ht="39.75" customHeight="1" thickBot="1">
      <c r="A14" s="12" t="s">
        <v>126</v>
      </c>
      <c r="B14" s="41" t="s">
        <v>100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800</v>
      </c>
      <c r="I14" s="14">
        <v>2.06</v>
      </c>
      <c r="J14" s="16"/>
    </row>
    <row r="15" spans="1:10" ht="43.5" customHeight="1" thickBot="1">
      <c r="A15" s="12" t="s">
        <v>126</v>
      </c>
      <c r="B15" s="13" t="s">
        <v>100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120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90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v>30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100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200</v>
      </c>
      <c r="I18" s="14">
        <v>15.63</v>
      </c>
      <c r="J18" s="16">
        <v>44896</v>
      </c>
    </row>
    <row r="19" spans="1:10" ht="43.5" customHeight="1" thickBot="1">
      <c r="A19" s="12" t="s">
        <v>126</v>
      </c>
      <c r="B19" s="13" t="s">
        <v>100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420</v>
      </c>
      <c r="I19" s="14">
        <v>72</v>
      </c>
      <c r="J19" s="16">
        <v>44866</v>
      </c>
    </row>
    <row r="20" spans="1:10" ht="43.5" customHeight="1" thickBot="1">
      <c r="A20" s="12" t="s">
        <v>126</v>
      </c>
      <c r="B20" s="13" t="s">
        <v>100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300</v>
      </c>
      <c r="I20" s="14">
        <v>19.5</v>
      </c>
      <c r="J20" s="16"/>
    </row>
    <row r="21" spans="1:10" ht="43.5" customHeight="1" thickBot="1">
      <c r="A21" s="12" t="s">
        <v>126</v>
      </c>
      <c r="B21" s="13" t="s">
        <v>100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2440</v>
      </c>
      <c r="I21" s="14">
        <v>100.76</v>
      </c>
      <c r="J21" s="16">
        <v>44866</v>
      </c>
    </row>
    <row r="22" spans="1:10" ht="26.25" hidden="1" thickBot="1">
      <c r="A22" s="12" t="s">
        <v>126</v>
      </c>
      <c r="B22" s="13" t="s">
        <v>21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39" thickBot="1">
      <c r="A23" s="12" t="s">
        <v>126</v>
      </c>
      <c r="B23" s="13" t="s">
        <v>107</v>
      </c>
      <c r="C23" s="40" t="s">
        <v>108</v>
      </c>
      <c r="D23" s="40" t="s">
        <v>108</v>
      </c>
      <c r="E23" s="14" t="s">
        <v>27</v>
      </c>
      <c r="F23" s="14" t="s">
        <v>27</v>
      </c>
      <c r="G23" s="14" t="s">
        <v>27</v>
      </c>
      <c r="H23" s="14">
        <v>1000</v>
      </c>
      <c r="I23" s="14">
        <v>0.88</v>
      </c>
      <c r="J23" s="16"/>
    </row>
    <row r="24" spans="1:10" ht="26.25" thickBot="1">
      <c r="A24" s="12" t="s">
        <v>126</v>
      </c>
      <c r="B24" s="13" t="s">
        <v>100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1600</v>
      </c>
      <c r="I24" s="14">
        <v>170</v>
      </c>
      <c r="J24" s="16"/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310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150</v>
      </c>
      <c r="I26" s="14">
        <v>0.28999999999999998</v>
      </c>
      <c r="J26" s="16">
        <v>45658</v>
      </c>
    </row>
    <row r="27" spans="1:10" ht="26.25" thickBot="1">
      <c r="A27" s="12" t="s">
        <v>126</v>
      </c>
      <c r="B27" s="13" t="s">
        <v>34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v>336</v>
      </c>
      <c r="I27" s="14">
        <v>12.74</v>
      </c>
      <c r="J27" s="16">
        <v>44774</v>
      </c>
    </row>
    <row r="28" spans="1:10" ht="26.2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v>600</v>
      </c>
      <c r="I29" s="14">
        <v>1.78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14" t="s">
        <v>124</v>
      </c>
      <c r="G30" s="14" t="s">
        <v>23</v>
      </c>
      <c r="H30" s="14">
        <v>280</v>
      </c>
      <c r="I30" s="14">
        <v>111.32</v>
      </c>
      <c r="J30" s="16">
        <v>44743</v>
      </c>
    </row>
    <row r="31" spans="1:10" ht="26.25" thickBot="1">
      <c r="A31" s="12" t="s">
        <v>126</v>
      </c>
      <c r="B31" s="40" t="s">
        <v>100</v>
      </c>
      <c r="C31" s="40" t="s">
        <v>109</v>
      </c>
      <c r="D31" s="40" t="s">
        <v>109</v>
      </c>
      <c r="E31" s="14" t="s">
        <v>103</v>
      </c>
      <c r="F31" s="14" t="s">
        <v>103</v>
      </c>
      <c r="G31" s="14" t="s">
        <v>103</v>
      </c>
      <c r="H31" s="14">
        <v>3000</v>
      </c>
      <c r="I31" s="14">
        <v>5.5</v>
      </c>
      <c r="J31" s="16"/>
    </row>
    <row r="32" spans="1:10" ht="26.25" thickBot="1">
      <c r="A32" s="12" t="s">
        <v>126</v>
      </c>
      <c r="B32" s="72" t="s">
        <v>100</v>
      </c>
      <c r="C32" s="72" t="s">
        <v>102</v>
      </c>
      <c r="D32" s="72" t="s">
        <v>102</v>
      </c>
      <c r="E32" s="35" t="s">
        <v>103</v>
      </c>
      <c r="F32" s="35" t="s">
        <v>103</v>
      </c>
      <c r="G32" s="35" t="s">
        <v>103</v>
      </c>
      <c r="H32" s="35">
        <v>3450</v>
      </c>
      <c r="I32" s="35">
        <v>11.42</v>
      </c>
      <c r="J32" s="37">
        <v>44640</v>
      </c>
    </row>
    <row r="33" spans="1:10" ht="39" thickBot="1">
      <c r="A33" s="82" t="s">
        <v>126</v>
      </c>
      <c r="B33" s="54" t="s">
        <v>100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800</v>
      </c>
      <c r="I33" s="56">
        <v>9.5</v>
      </c>
      <c r="J33" s="38">
        <v>45377</v>
      </c>
    </row>
    <row r="34" spans="1:10" ht="26.25" thickBot="1">
      <c r="A34" s="12" t="s">
        <v>126</v>
      </c>
      <c r="B34" s="83" t="s">
        <v>34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300</v>
      </c>
      <c r="I34" s="56">
        <v>20.51</v>
      </c>
      <c r="J34" s="38">
        <v>45886</v>
      </c>
    </row>
    <row r="35" spans="1:10" ht="26.25" thickBot="1">
      <c r="A35" s="12" t="s">
        <v>126</v>
      </c>
      <c r="B35" s="54" t="s">
        <v>100</v>
      </c>
      <c r="C35" s="58" t="s">
        <v>129</v>
      </c>
      <c r="D35" s="58" t="s">
        <v>129</v>
      </c>
      <c r="E35" s="56" t="s">
        <v>22</v>
      </c>
      <c r="F35" s="56" t="s">
        <v>130</v>
      </c>
      <c r="G35" s="56" t="s">
        <v>22</v>
      </c>
      <c r="H35" s="59">
        <v>700</v>
      </c>
      <c r="I35" s="59">
        <v>1.91</v>
      </c>
      <c r="J35" s="50">
        <v>44774</v>
      </c>
    </row>
    <row r="36" spans="1:10" ht="26.25" thickBot="1">
      <c r="A36" s="12" t="s">
        <v>126</v>
      </c>
      <c r="B36" s="54" t="s">
        <v>100</v>
      </c>
      <c r="C36" s="58" t="s">
        <v>156</v>
      </c>
      <c r="D36" s="58" t="s">
        <v>156</v>
      </c>
      <c r="E36" s="56" t="s">
        <v>23</v>
      </c>
      <c r="F36" s="56" t="s">
        <v>154</v>
      </c>
      <c r="G36" s="56" t="s">
        <v>23</v>
      </c>
      <c r="H36" s="59">
        <v>1890</v>
      </c>
      <c r="I36" s="59">
        <v>60.32</v>
      </c>
      <c r="J36" s="50">
        <v>45352</v>
      </c>
    </row>
    <row r="37" spans="1:10" ht="26.25" thickBot="1">
      <c r="A37" s="12" t="s">
        <v>126</v>
      </c>
      <c r="B37" s="54" t="s">
        <v>100</v>
      </c>
      <c r="C37" s="58" t="s">
        <v>127</v>
      </c>
      <c r="D37" s="58" t="s">
        <v>127</v>
      </c>
      <c r="E37" s="56" t="s">
        <v>23</v>
      </c>
      <c r="F37" s="56">
        <v>1</v>
      </c>
      <c r="G37" s="56" t="s">
        <v>23</v>
      </c>
      <c r="H37" s="59">
        <v>160</v>
      </c>
      <c r="I37" s="59">
        <v>13.78</v>
      </c>
      <c r="J37" s="50">
        <v>45352</v>
      </c>
    </row>
    <row r="38" spans="1:10" ht="39" thickBot="1">
      <c r="A38" s="12" t="s">
        <v>126</v>
      </c>
      <c r="B38" s="44" t="s">
        <v>100</v>
      </c>
      <c r="C38" s="76" t="s">
        <v>136</v>
      </c>
      <c r="D38" s="76" t="s">
        <v>104</v>
      </c>
      <c r="E38" s="67" t="s">
        <v>27</v>
      </c>
      <c r="F38" s="68" t="s">
        <v>27</v>
      </c>
      <c r="G38" s="70" t="s">
        <v>27</v>
      </c>
      <c r="H38" s="48">
        <v>1800</v>
      </c>
      <c r="I38" s="49">
        <v>2.79</v>
      </c>
      <c r="J38" s="50">
        <v>45992</v>
      </c>
    </row>
    <row r="39" spans="1:10" ht="39" thickBot="1">
      <c r="A39" s="12" t="s">
        <v>126</v>
      </c>
      <c r="B39" s="30" t="s">
        <v>100</v>
      </c>
      <c r="C39" s="77" t="s">
        <v>105</v>
      </c>
      <c r="D39" s="77" t="s">
        <v>105</v>
      </c>
      <c r="E39" s="66" t="s">
        <v>27</v>
      </c>
      <c r="F39" s="14" t="s">
        <v>27</v>
      </c>
      <c r="G39" s="71" t="s">
        <v>27</v>
      </c>
      <c r="H39" s="36">
        <v>700</v>
      </c>
      <c r="I39" s="39">
        <v>3.2</v>
      </c>
      <c r="J39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64"/>
  <dimension ref="A1:J38"/>
  <sheetViews>
    <sheetView workbookViewId="0">
      <selection activeCell="C12" sqref="C12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44341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96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71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120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v>90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24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450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v>1470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800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3.2</v>
      </c>
      <c r="J38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65"/>
  <dimension ref="A1:J38"/>
  <sheetViews>
    <sheetView workbookViewId="0">
      <selection activeCell="L14" sqref="L14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44348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96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70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120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v>90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20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450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v>1470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800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3.2</v>
      </c>
      <c r="J38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66"/>
  <dimension ref="A1:J38"/>
  <sheetViews>
    <sheetView workbookViewId="0">
      <selection activeCell="H36" sqref="H36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44355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96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60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120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v>90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10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450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v>1470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800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3.2</v>
      </c>
      <c r="J38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67"/>
  <dimension ref="A1:J39"/>
  <sheetViews>
    <sheetView topLeftCell="A22" workbookViewId="0">
      <selection activeCell="I36" sqref="I36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44362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1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1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1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78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96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f>57+160</f>
        <v>217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120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v>90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f>157+48+32</f>
        <v>237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300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45" customHeight="1" thickBot="1">
      <c r="A35" s="12" t="s">
        <v>126</v>
      </c>
      <c r="B35" s="54" t="s">
        <v>100</v>
      </c>
      <c r="C35" s="58" t="s">
        <v>160</v>
      </c>
      <c r="D35" s="58" t="s">
        <v>160</v>
      </c>
      <c r="E35" s="66" t="s">
        <v>27</v>
      </c>
      <c r="F35" s="14" t="s">
        <v>27</v>
      </c>
      <c r="G35" s="71" t="s">
        <v>27</v>
      </c>
      <c r="H35" s="59">
        <v>252</v>
      </c>
      <c r="I35" s="59">
        <v>276</v>
      </c>
      <c r="J35" s="50"/>
    </row>
    <row r="36" spans="1:10" ht="26.25" thickBot="1">
      <c r="A36" s="12" t="s">
        <v>126</v>
      </c>
      <c r="B36" s="54" t="s">
        <v>100</v>
      </c>
      <c r="C36" s="58" t="s">
        <v>156</v>
      </c>
      <c r="D36" s="58" t="s">
        <v>156</v>
      </c>
      <c r="E36" s="56" t="s">
        <v>23</v>
      </c>
      <c r="F36" s="56" t="s">
        <v>154</v>
      </c>
      <c r="G36" s="56" t="s">
        <v>23</v>
      </c>
      <c r="H36" s="59">
        <v>1470</v>
      </c>
      <c r="I36" s="59">
        <v>60.32</v>
      </c>
      <c r="J36" s="50">
        <v>45352</v>
      </c>
    </row>
    <row r="37" spans="1:10" ht="26.25" thickBot="1">
      <c r="A37" s="12" t="s">
        <v>126</v>
      </c>
      <c r="B37" s="54" t="s">
        <v>100</v>
      </c>
      <c r="C37" s="58" t="s">
        <v>127</v>
      </c>
      <c r="D37" s="58" t="s">
        <v>127</v>
      </c>
      <c r="E37" s="56" t="s">
        <v>23</v>
      </c>
      <c r="F37" s="56">
        <v>1</v>
      </c>
      <c r="G37" s="56" t="s">
        <v>23</v>
      </c>
      <c r="H37" s="59">
        <v>0</v>
      </c>
      <c r="I37" s="59">
        <v>13.78</v>
      </c>
      <c r="J37" s="50">
        <v>45352</v>
      </c>
    </row>
    <row r="38" spans="1:10" ht="39" thickBot="1">
      <c r="A38" s="12" t="s">
        <v>126</v>
      </c>
      <c r="B38" s="44" t="s">
        <v>100</v>
      </c>
      <c r="C38" s="76" t="s">
        <v>136</v>
      </c>
      <c r="D38" s="76" t="s">
        <v>104</v>
      </c>
      <c r="E38" s="67" t="s">
        <v>27</v>
      </c>
      <c r="F38" s="68" t="s">
        <v>27</v>
      </c>
      <c r="G38" s="70" t="s">
        <v>27</v>
      </c>
      <c r="H38" s="48">
        <v>800</v>
      </c>
      <c r="I38" s="49">
        <v>2.79</v>
      </c>
      <c r="J38" s="50">
        <v>45992</v>
      </c>
    </row>
    <row r="39" spans="1:10" ht="39" thickBot="1">
      <c r="A39" s="12" t="s">
        <v>126</v>
      </c>
      <c r="B39" s="30" t="s">
        <v>100</v>
      </c>
      <c r="C39" s="77" t="s">
        <v>105</v>
      </c>
      <c r="D39" s="77" t="s">
        <v>105</v>
      </c>
      <c r="E39" s="66" t="s">
        <v>27</v>
      </c>
      <c r="F39" s="14" t="s">
        <v>27</v>
      </c>
      <c r="G39" s="71" t="s">
        <v>27</v>
      </c>
      <c r="H39" s="36">
        <v>0</v>
      </c>
      <c r="I39" s="39">
        <v>3.2</v>
      </c>
      <c r="J39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68"/>
  <dimension ref="A1:J39"/>
  <sheetViews>
    <sheetView workbookViewId="0">
      <selection activeCell="L8" sqref="L8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44369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96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f>57+160</f>
        <v>217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120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v>90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f>157+48+32</f>
        <v>237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300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45" customHeight="1" thickBot="1">
      <c r="A35" s="12" t="s">
        <v>126</v>
      </c>
      <c r="B35" s="54" t="s">
        <v>100</v>
      </c>
      <c r="C35" s="58" t="s">
        <v>160</v>
      </c>
      <c r="D35" s="58" t="s">
        <v>160</v>
      </c>
      <c r="E35" s="66" t="s">
        <v>27</v>
      </c>
      <c r="F35" s="14" t="s">
        <v>27</v>
      </c>
      <c r="G35" s="71" t="s">
        <v>27</v>
      </c>
      <c r="H35" s="59">
        <v>252</v>
      </c>
      <c r="I35" s="59">
        <v>276</v>
      </c>
      <c r="J35" s="50"/>
    </row>
    <row r="36" spans="1:10" ht="26.25" thickBot="1">
      <c r="A36" s="12" t="s">
        <v>126</v>
      </c>
      <c r="B36" s="54" t="s">
        <v>100</v>
      </c>
      <c r="C36" s="58" t="s">
        <v>156</v>
      </c>
      <c r="D36" s="58" t="s">
        <v>156</v>
      </c>
      <c r="E36" s="56" t="s">
        <v>23</v>
      </c>
      <c r="F36" s="56" t="s">
        <v>154</v>
      </c>
      <c r="G36" s="56" t="s">
        <v>23</v>
      </c>
      <c r="H36" s="59">
        <v>1470</v>
      </c>
      <c r="I36" s="59">
        <v>60.32</v>
      </c>
      <c r="J36" s="50">
        <v>45352</v>
      </c>
    </row>
    <row r="37" spans="1:10" ht="26.25" thickBot="1">
      <c r="A37" s="12" t="s">
        <v>126</v>
      </c>
      <c r="B37" s="54" t="s">
        <v>100</v>
      </c>
      <c r="C37" s="58" t="s">
        <v>127</v>
      </c>
      <c r="D37" s="58" t="s">
        <v>127</v>
      </c>
      <c r="E37" s="56" t="s">
        <v>23</v>
      </c>
      <c r="F37" s="56">
        <v>1</v>
      </c>
      <c r="G37" s="56" t="s">
        <v>23</v>
      </c>
      <c r="H37" s="59">
        <v>0</v>
      </c>
      <c r="I37" s="59">
        <v>13.78</v>
      </c>
      <c r="J37" s="50">
        <v>45352</v>
      </c>
    </row>
    <row r="38" spans="1:10" ht="39" thickBot="1">
      <c r="A38" s="12" t="s">
        <v>126</v>
      </c>
      <c r="B38" s="44" t="s">
        <v>100</v>
      </c>
      <c r="C38" s="76" t="s">
        <v>136</v>
      </c>
      <c r="D38" s="76" t="s">
        <v>104</v>
      </c>
      <c r="E38" s="67" t="s">
        <v>27</v>
      </c>
      <c r="F38" s="68" t="s">
        <v>27</v>
      </c>
      <c r="G38" s="70" t="s">
        <v>27</v>
      </c>
      <c r="H38" s="48">
        <v>800</v>
      </c>
      <c r="I38" s="49">
        <v>2.79</v>
      </c>
      <c r="J38" s="50">
        <v>45992</v>
      </c>
    </row>
    <row r="39" spans="1:10" ht="39" thickBot="1">
      <c r="A39" s="12" t="s">
        <v>126</v>
      </c>
      <c r="B39" s="30" t="s">
        <v>100</v>
      </c>
      <c r="C39" s="77" t="s">
        <v>105</v>
      </c>
      <c r="D39" s="77" t="s">
        <v>105</v>
      </c>
      <c r="E39" s="66" t="s">
        <v>27</v>
      </c>
      <c r="F39" s="14" t="s">
        <v>27</v>
      </c>
      <c r="G39" s="71" t="s">
        <v>27</v>
      </c>
      <c r="H39" s="36">
        <v>0</v>
      </c>
      <c r="I39" s="39">
        <v>3.2</v>
      </c>
      <c r="J39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69"/>
  <dimension ref="A1:J39"/>
  <sheetViews>
    <sheetView workbookViewId="0">
      <selection activeCell="O16" sqref="O16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44376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96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212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120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v>90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229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300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45" customHeight="1" thickBot="1">
      <c r="A35" s="12" t="s">
        <v>126</v>
      </c>
      <c r="B35" s="54" t="s">
        <v>100</v>
      </c>
      <c r="C35" s="58" t="s">
        <v>160</v>
      </c>
      <c r="D35" s="58" t="s">
        <v>160</v>
      </c>
      <c r="E35" s="66" t="s">
        <v>27</v>
      </c>
      <c r="F35" s="14" t="s">
        <v>27</v>
      </c>
      <c r="G35" s="71" t="s">
        <v>27</v>
      </c>
      <c r="H35" s="59">
        <v>252</v>
      </c>
      <c r="I35" s="59">
        <v>276</v>
      </c>
      <c r="J35" s="50"/>
    </row>
    <row r="36" spans="1:10" ht="26.25" thickBot="1">
      <c r="A36" s="12" t="s">
        <v>126</v>
      </c>
      <c r="B36" s="54" t="s">
        <v>100</v>
      </c>
      <c r="C36" s="58" t="s">
        <v>156</v>
      </c>
      <c r="D36" s="58" t="s">
        <v>156</v>
      </c>
      <c r="E36" s="56" t="s">
        <v>23</v>
      </c>
      <c r="F36" s="56" t="s">
        <v>154</v>
      </c>
      <c r="G36" s="56" t="s">
        <v>23</v>
      </c>
      <c r="H36" s="59">
        <v>1470</v>
      </c>
      <c r="I36" s="59">
        <v>60.32</v>
      </c>
      <c r="J36" s="50">
        <v>45352</v>
      </c>
    </row>
    <row r="37" spans="1:10" ht="26.25" thickBot="1">
      <c r="A37" s="12" t="s">
        <v>126</v>
      </c>
      <c r="B37" s="54" t="s">
        <v>100</v>
      </c>
      <c r="C37" s="58" t="s">
        <v>127</v>
      </c>
      <c r="D37" s="58" t="s">
        <v>127</v>
      </c>
      <c r="E37" s="56" t="s">
        <v>23</v>
      </c>
      <c r="F37" s="56">
        <v>1</v>
      </c>
      <c r="G37" s="56" t="s">
        <v>23</v>
      </c>
      <c r="H37" s="59">
        <v>0</v>
      </c>
      <c r="I37" s="59">
        <v>13.78</v>
      </c>
      <c r="J37" s="50">
        <v>45352</v>
      </c>
    </row>
    <row r="38" spans="1:10" ht="39" thickBot="1">
      <c r="A38" s="12" t="s">
        <v>126</v>
      </c>
      <c r="B38" s="44" t="s">
        <v>100</v>
      </c>
      <c r="C38" s="76" t="s">
        <v>136</v>
      </c>
      <c r="D38" s="76" t="s">
        <v>104</v>
      </c>
      <c r="E38" s="67" t="s">
        <v>27</v>
      </c>
      <c r="F38" s="68" t="s">
        <v>27</v>
      </c>
      <c r="G38" s="70" t="s">
        <v>27</v>
      </c>
      <c r="H38" s="48">
        <v>800</v>
      </c>
      <c r="I38" s="49">
        <v>2.79</v>
      </c>
      <c r="J38" s="50">
        <v>45992</v>
      </c>
    </row>
    <row r="39" spans="1:10" ht="39" thickBot="1">
      <c r="A39" s="12" t="s">
        <v>126</v>
      </c>
      <c r="B39" s="30" t="s">
        <v>100</v>
      </c>
      <c r="C39" s="77" t="s">
        <v>105</v>
      </c>
      <c r="D39" s="77" t="s">
        <v>105</v>
      </c>
      <c r="E39" s="66" t="s">
        <v>27</v>
      </c>
      <c r="F39" s="14" t="s">
        <v>27</v>
      </c>
      <c r="G39" s="71" t="s">
        <v>27</v>
      </c>
      <c r="H39" s="36">
        <v>0</v>
      </c>
      <c r="I39" s="39">
        <v>3.2</v>
      </c>
      <c r="J39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70"/>
  <dimension ref="A1:J38"/>
  <sheetViews>
    <sheetView workbookViewId="0">
      <selection activeCell="N8" sqref="N8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44390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96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193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120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v>97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300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300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v>1470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800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3.2</v>
      </c>
      <c r="J38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71"/>
  <dimension ref="A1:J38"/>
  <sheetViews>
    <sheetView workbookViewId="0">
      <selection activeCell="H7" sqref="H7:H34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44397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96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189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v>93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300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300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v>1470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800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3.2</v>
      </c>
      <c r="J38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72"/>
  <dimension ref="A1:J38"/>
  <sheetViews>
    <sheetView workbookViewId="0">
      <selection activeCell="P9" sqref="P9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44404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96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189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v>65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328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300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v>1470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800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3.2</v>
      </c>
      <c r="J38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73"/>
  <dimension ref="A1:J38"/>
  <sheetViews>
    <sheetView workbookViewId="0">
      <selection activeCell="H30" sqref="H30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44411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96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168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v>65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297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300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v>1470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800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3.2</v>
      </c>
      <c r="J38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74"/>
  <dimension ref="A1:J38"/>
  <sheetViews>
    <sheetView workbookViewId="0">
      <selection activeCell="M9" sqref="M9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44418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96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168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v>65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297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300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v>1470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800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3.2</v>
      </c>
      <c r="J38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75"/>
  <dimension ref="A1:J38"/>
  <sheetViews>
    <sheetView topLeftCell="A10" workbookViewId="0">
      <selection activeCell="J25" sqref="J25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44425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96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168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v>65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297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300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v>1470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800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3.2</v>
      </c>
      <c r="J38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76"/>
  <dimension ref="A1:J38"/>
  <sheetViews>
    <sheetView workbookViewId="0">
      <selection activeCell="D11" sqref="D11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44439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95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168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f>65-12</f>
        <v>53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297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300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v>1470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800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3.2</v>
      </c>
      <c r="J38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77"/>
  <dimension ref="A1:J38"/>
  <sheetViews>
    <sheetView workbookViewId="0">
      <selection activeCell="H7" sqref="H7:H38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44446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92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160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f>65-12</f>
        <v>53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f>297-16</f>
        <v>281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300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v>1470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800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3.2</v>
      </c>
      <c r="J38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78"/>
  <dimension ref="A1:J38"/>
  <sheetViews>
    <sheetView workbookViewId="0">
      <selection activeCell="D5" sqref="D5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44453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f>92-11</f>
        <v>81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160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f>65-12-16</f>
        <v>37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f>297-16</f>
        <v>281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300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v>1470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800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3.2</v>
      </c>
      <c r="J38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79"/>
  <dimension ref="A1:J38"/>
  <sheetViews>
    <sheetView workbookViewId="0">
      <selection activeCell="H7" sqref="H7:H37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44460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f>92-11-3</f>
        <v>78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160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f>65-12-16-3</f>
        <v>34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f>297-16</f>
        <v>281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300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v>1470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800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3.2</v>
      </c>
      <c r="J38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80"/>
  <dimension ref="A1:J38"/>
  <sheetViews>
    <sheetView workbookViewId="0">
      <selection activeCell="H7" sqref="H7:H36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44467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f>92-11-3</f>
        <v>78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160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f>65-12-16-3</f>
        <v>34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f>297-16</f>
        <v>281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300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v>1470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800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3.2</v>
      </c>
      <c r="J38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81"/>
  <dimension ref="A1:J38"/>
  <sheetViews>
    <sheetView workbookViewId="0">
      <selection activeCell="C9" sqref="C9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44474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f>92-11-3</f>
        <v>78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160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f>65-12-16-3</f>
        <v>34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f>297-16</f>
        <v>281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300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v>1470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800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3.2</v>
      </c>
      <c r="J38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82"/>
  <dimension ref="A1:J38"/>
  <sheetViews>
    <sheetView topLeftCell="A7" workbookViewId="0">
      <selection activeCell="H15" sqref="H15:H16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44481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60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140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f>92-11-3-16</f>
        <v>62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160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v>800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f>65-12-16-3-32</f>
        <v>2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f>297-16</f>
        <v>281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200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v>420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250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1980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1600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150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144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450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280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3000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300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400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300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v>560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v>1470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800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3.2</v>
      </c>
      <c r="J38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83"/>
  <dimension ref="A1:J38"/>
  <sheetViews>
    <sheetView workbookViewId="0">
      <selection activeCell="H33" sqref="H33:H34"/>
    </sheetView>
  </sheetViews>
  <sheetFormatPr defaultRowHeight="12.75"/>
  <cols>
    <col min="1" max="1" width="15.855468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44488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f>92-11-3-16-4</f>
        <v>58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160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f>800-200</f>
        <v>600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f>65-12-16-3-32</f>
        <v>2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f>297-16-10</f>
        <v>271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f>200-150</f>
        <v>50</v>
      </c>
      <c r="I17" s="14">
        <v>15.63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f>420-120</f>
        <v>300</v>
      </c>
      <c r="I18" s="14">
        <v>72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f>250-200</f>
        <v>50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f>1980-660</f>
        <v>1320</v>
      </c>
      <c r="I20" s="14">
        <v>100.76</v>
      </c>
      <c r="J20" s="16">
        <v>44866</v>
      </c>
    </row>
    <row r="21" spans="1:10" ht="26.25" hidden="1" thickBot="1">
      <c r="A21" s="12" t="s">
        <v>126</v>
      </c>
      <c r="B21" s="13" t="s">
        <v>21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39" thickBot="1">
      <c r="A22" s="12" t="s">
        <v>126</v>
      </c>
      <c r="B22" s="13" t="s">
        <v>107</v>
      </c>
      <c r="C22" s="40" t="s">
        <v>108</v>
      </c>
      <c r="D22" s="40" t="s">
        <v>108</v>
      </c>
      <c r="E22" s="14" t="s">
        <v>27</v>
      </c>
      <c r="F22" s="14" t="s">
        <v>27</v>
      </c>
      <c r="G22" s="14" t="s">
        <v>27</v>
      </c>
      <c r="H22" s="14"/>
      <c r="I22" s="14">
        <v>0.88</v>
      </c>
      <c r="J22" s="16"/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f>1600-420</f>
        <v>1180</v>
      </c>
      <c r="I23" s="14">
        <v>170</v>
      </c>
      <c r="J23" s="16"/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f>150-100</f>
        <v>50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34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0</v>
      </c>
      <c r="I26" s="14">
        <v>12.74</v>
      </c>
      <c r="J26" s="16">
        <v>44774</v>
      </c>
    </row>
    <row r="27" spans="1:10" ht="26.2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f>450-180</f>
        <v>270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f>280-200</f>
        <v>80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f>3000-2000</f>
        <v>1000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300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0</v>
      </c>
      <c r="I32" s="56">
        <v>9.5</v>
      </c>
      <c r="J32" s="38">
        <v>45377</v>
      </c>
    </row>
    <row r="33" spans="1:10" ht="26.25" thickBot="1">
      <c r="A33" s="12" t="s">
        <v>126</v>
      </c>
      <c r="B33" s="83" t="s">
        <v>34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f>300-50</f>
        <v>250</v>
      </c>
      <c r="I33" s="56">
        <v>20.51</v>
      </c>
      <c r="J33" s="38">
        <v>45886</v>
      </c>
    </row>
    <row r="34" spans="1:10" ht="26.25" thickBot="1">
      <c r="A34" s="12" t="s">
        <v>126</v>
      </c>
      <c r="B34" s="54" t="s">
        <v>100</v>
      </c>
      <c r="C34" s="58" t="s">
        <v>129</v>
      </c>
      <c r="D34" s="58" t="s">
        <v>129</v>
      </c>
      <c r="E34" s="56" t="s">
        <v>22</v>
      </c>
      <c r="F34" s="56" t="s">
        <v>130</v>
      </c>
      <c r="G34" s="56" t="s">
        <v>22</v>
      </c>
      <c r="H34" s="59">
        <f>560-50</f>
        <v>510</v>
      </c>
      <c r="I34" s="59">
        <v>1.91</v>
      </c>
      <c r="J34" s="50">
        <v>44774</v>
      </c>
    </row>
    <row r="35" spans="1:10" ht="26.25" thickBot="1">
      <c r="A35" s="12" t="s">
        <v>126</v>
      </c>
      <c r="B35" s="54" t="s">
        <v>100</v>
      </c>
      <c r="C35" s="58" t="s">
        <v>156</v>
      </c>
      <c r="D35" s="58" t="s">
        <v>156</v>
      </c>
      <c r="E35" s="56" t="s">
        <v>23</v>
      </c>
      <c r="F35" s="56" t="s">
        <v>154</v>
      </c>
      <c r="G35" s="56" t="s">
        <v>23</v>
      </c>
      <c r="H35" s="59">
        <f>1470-840</f>
        <v>630</v>
      </c>
      <c r="I35" s="59">
        <v>60.32</v>
      </c>
      <c r="J35" s="50">
        <v>45352</v>
      </c>
    </row>
    <row r="36" spans="1:10" ht="26.25" thickBot="1">
      <c r="A36" s="12" t="s">
        <v>126</v>
      </c>
      <c r="B36" s="54" t="s">
        <v>100</v>
      </c>
      <c r="C36" s="58" t="s">
        <v>127</v>
      </c>
      <c r="D36" s="58" t="s">
        <v>127</v>
      </c>
      <c r="E36" s="56" t="s">
        <v>23</v>
      </c>
      <c r="F36" s="56">
        <v>1</v>
      </c>
      <c r="G36" s="56" t="s">
        <v>23</v>
      </c>
      <c r="H36" s="59">
        <v>0</v>
      </c>
      <c r="I36" s="59">
        <v>13.78</v>
      </c>
      <c r="J36" s="50">
        <v>45352</v>
      </c>
    </row>
    <row r="37" spans="1:10" ht="39" thickBot="1">
      <c r="A37" s="12" t="s">
        <v>126</v>
      </c>
      <c r="B37" s="44" t="s">
        <v>100</v>
      </c>
      <c r="C37" s="76" t="s">
        <v>136</v>
      </c>
      <c r="D37" s="76" t="s">
        <v>104</v>
      </c>
      <c r="E37" s="67" t="s">
        <v>27</v>
      </c>
      <c r="F37" s="68" t="s">
        <v>27</v>
      </c>
      <c r="G37" s="70" t="s">
        <v>27</v>
      </c>
      <c r="H37" s="48">
        <v>0</v>
      </c>
      <c r="I37" s="49">
        <v>2.79</v>
      </c>
      <c r="J37" s="50">
        <v>45992</v>
      </c>
    </row>
    <row r="38" spans="1:10" ht="39" thickBot="1">
      <c r="A38" s="12" t="s">
        <v>126</v>
      </c>
      <c r="B38" s="30" t="s">
        <v>100</v>
      </c>
      <c r="C38" s="77" t="s">
        <v>105</v>
      </c>
      <c r="D38" s="77" t="s">
        <v>105</v>
      </c>
      <c r="E38" s="66" t="s">
        <v>27</v>
      </c>
      <c r="F38" s="14" t="s">
        <v>27</v>
      </c>
      <c r="G38" s="71" t="s">
        <v>27</v>
      </c>
      <c r="H38" s="36">
        <v>0</v>
      </c>
      <c r="I38" s="39">
        <v>3.2</v>
      </c>
      <c r="J38" s="38">
        <v>45839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84"/>
  <dimension ref="A1:J38"/>
  <sheetViews>
    <sheetView workbookViewId="0">
      <selection activeCell="I38" sqref="I38"/>
    </sheetView>
  </sheetViews>
  <sheetFormatPr defaultRowHeight="12.75"/>
  <cols>
    <col min="1" max="1" width="19.71093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44495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13" t="s">
        <v>100</v>
      </c>
      <c r="C7" s="21" t="s">
        <v>142</v>
      </c>
      <c r="D7" s="21" t="s">
        <v>142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17.53</v>
      </c>
      <c r="J7" s="20">
        <v>44865</v>
      </c>
    </row>
    <row r="8" spans="1:10" ht="32.25" customHeight="1" thickBot="1">
      <c r="A8" s="12" t="s">
        <v>126</v>
      </c>
      <c r="B8" s="13" t="s">
        <v>100</v>
      </c>
      <c r="C8" s="21" t="s">
        <v>145</v>
      </c>
      <c r="D8" s="21" t="s">
        <v>145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0.79</v>
      </c>
      <c r="J8" s="20">
        <v>44866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83.45</v>
      </c>
      <c r="J10" s="16">
        <v>44958</v>
      </c>
    </row>
    <row r="11" spans="1:10" ht="42.75" customHeight="1" thickBot="1">
      <c r="A11" s="12" t="s">
        <v>126</v>
      </c>
      <c r="B11" s="64" t="s">
        <v>100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f>92-11-3-16-4-10</f>
        <v>48</v>
      </c>
      <c r="I11" s="14">
        <v>372</v>
      </c>
      <c r="J11" s="16"/>
    </row>
    <row r="12" spans="1:10" ht="42.75" customHeight="1" thickBot="1">
      <c r="A12" s="12" t="s">
        <v>126</v>
      </c>
      <c r="B12" s="53" t="s">
        <v>100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160</v>
      </c>
      <c r="I12" s="14">
        <v>372</v>
      </c>
      <c r="J12" s="16"/>
    </row>
    <row r="13" spans="1:10" ht="39.75" customHeight="1" thickBot="1">
      <c r="A13" s="12" t="s">
        <v>126</v>
      </c>
      <c r="B13" s="41" t="s">
        <v>100</v>
      </c>
      <c r="C13" s="74" t="s">
        <v>122</v>
      </c>
      <c r="D13" s="74" t="s">
        <v>122</v>
      </c>
      <c r="E13" s="56" t="s">
        <v>3</v>
      </c>
      <c r="F13" s="56" t="s">
        <v>3</v>
      </c>
      <c r="G13" s="66" t="s">
        <v>3</v>
      </c>
      <c r="H13" s="14">
        <f>800-200-200</f>
        <v>400</v>
      </c>
      <c r="I13" s="14">
        <v>2.06</v>
      </c>
      <c r="J13" s="16"/>
    </row>
    <row r="14" spans="1:10" ht="43.5" customHeight="1" thickBot="1">
      <c r="A14" s="12" t="s">
        <v>126</v>
      </c>
      <c r="B14" s="13" t="s">
        <v>100</v>
      </c>
      <c r="C14" s="75" t="s">
        <v>101</v>
      </c>
      <c r="D14" s="75" t="s">
        <v>101</v>
      </c>
      <c r="E14" s="14" t="s">
        <v>3</v>
      </c>
      <c r="F14" s="14" t="s">
        <v>3</v>
      </c>
      <c r="G14" s="14" t="s">
        <v>3</v>
      </c>
      <c r="H14" s="14">
        <v>0</v>
      </c>
      <c r="I14" s="14">
        <v>195</v>
      </c>
      <c r="J14" s="16"/>
    </row>
    <row r="15" spans="1:10" ht="43.5" customHeight="1" thickBot="1">
      <c r="A15" s="12" t="s">
        <v>126</v>
      </c>
      <c r="B15" s="13" t="s">
        <v>100</v>
      </c>
      <c r="C15" s="40" t="s">
        <v>101</v>
      </c>
      <c r="D15" s="40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100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f>297-16-10-24</f>
        <v>247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100</v>
      </c>
      <c r="C17" s="40" t="s">
        <v>150</v>
      </c>
      <c r="D17" s="40" t="s">
        <v>150</v>
      </c>
      <c r="E17" s="14" t="s">
        <v>22</v>
      </c>
      <c r="F17" s="14" t="s">
        <v>119</v>
      </c>
      <c r="G17" s="14" t="s">
        <v>22</v>
      </c>
      <c r="H17" s="14">
        <v>1770</v>
      </c>
      <c r="I17" s="14">
        <v>17.329999999999998</v>
      </c>
      <c r="J17" s="16">
        <v>44896</v>
      </c>
    </row>
    <row r="18" spans="1:10" ht="43.5" customHeight="1" thickBot="1">
      <c r="A18" s="12" t="s">
        <v>126</v>
      </c>
      <c r="B18" s="13" t="s">
        <v>100</v>
      </c>
      <c r="C18" s="40" t="s">
        <v>59</v>
      </c>
      <c r="D18" s="40" t="s">
        <v>59</v>
      </c>
      <c r="E18" s="14" t="s">
        <v>23</v>
      </c>
      <c r="F18" s="14" t="s">
        <v>58</v>
      </c>
      <c r="G18" s="14" t="s">
        <v>23</v>
      </c>
      <c r="H18" s="14">
        <f>360+120</f>
        <v>480</v>
      </c>
      <c r="I18" s="14">
        <v>121.03</v>
      </c>
      <c r="J18" s="16">
        <v>44866</v>
      </c>
    </row>
    <row r="19" spans="1:10" ht="43.5" customHeight="1" thickBot="1">
      <c r="A19" s="12" t="s">
        <v>126</v>
      </c>
      <c r="B19" s="13" t="s">
        <v>100</v>
      </c>
      <c r="C19" s="40" t="s">
        <v>120</v>
      </c>
      <c r="D19" s="40" t="s">
        <v>120</v>
      </c>
      <c r="E19" s="14" t="s">
        <v>3</v>
      </c>
      <c r="F19" s="14" t="s">
        <v>3</v>
      </c>
      <c r="G19" s="14" t="s">
        <v>3</v>
      </c>
      <c r="H19" s="14">
        <v>0</v>
      </c>
      <c r="I19" s="14">
        <v>19.5</v>
      </c>
      <c r="J19" s="16"/>
    </row>
    <row r="20" spans="1:10" ht="43.5" customHeight="1" thickBot="1">
      <c r="A20" s="12" t="s">
        <v>126</v>
      </c>
      <c r="B20" s="13" t="s">
        <v>100</v>
      </c>
      <c r="C20" s="40" t="s">
        <v>121</v>
      </c>
      <c r="D20" s="40" t="s">
        <v>121</v>
      </c>
      <c r="E20" s="14" t="s">
        <v>23</v>
      </c>
      <c r="F20" s="14" t="s">
        <v>58</v>
      </c>
      <c r="G20" s="14" t="s">
        <v>23</v>
      </c>
      <c r="H20" s="14">
        <v>1360</v>
      </c>
      <c r="I20" s="14">
        <v>99.81</v>
      </c>
      <c r="J20" s="16">
        <v>44866</v>
      </c>
    </row>
    <row r="21" spans="1:10" ht="13.5" hidden="1" thickBot="1">
      <c r="A21" s="12" t="s">
        <v>126</v>
      </c>
      <c r="B21" s="13" t="s">
        <v>100</v>
      </c>
      <c r="C21" s="40" t="s">
        <v>31</v>
      </c>
      <c r="D21" s="40" t="s">
        <v>31</v>
      </c>
      <c r="E21" s="14" t="s">
        <v>22</v>
      </c>
      <c r="F21" s="14" t="s">
        <v>32</v>
      </c>
      <c r="G21" s="14" t="s">
        <v>22</v>
      </c>
      <c r="H21" s="14">
        <v>0</v>
      </c>
      <c r="I21" s="14">
        <v>0</v>
      </c>
      <c r="J21" s="16">
        <v>44774</v>
      </c>
    </row>
    <row r="22" spans="1:10" ht="57.75" customHeight="1" thickBot="1">
      <c r="A22" s="12" t="s">
        <v>126</v>
      </c>
      <c r="B22" s="13" t="s">
        <v>110</v>
      </c>
      <c r="C22" s="40" t="s">
        <v>162</v>
      </c>
      <c r="D22" s="40" t="s">
        <v>162</v>
      </c>
      <c r="E22" s="14" t="s">
        <v>23</v>
      </c>
      <c r="F22" s="14" t="s">
        <v>161</v>
      </c>
      <c r="G22" s="14" t="s">
        <v>23</v>
      </c>
      <c r="H22" s="14">
        <v>10</v>
      </c>
      <c r="I22" s="14">
        <v>650</v>
      </c>
      <c r="J22" s="16">
        <v>45078</v>
      </c>
    </row>
    <row r="23" spans="1:10" ht="26.25" thickBot="1">
      <c r="A23" s="12" t="s">
        <v>126</v>
      </c>
      <c r="B23" s="13" t="s">
        <v>100</v>
      </c>
      <c r="C23" s="40" t="s">
        <v>157</v>
      </c>
      <c r="D23" s="40" t="s">
        <v>157</v>
      </c>
      <c r="E23" s="14" t="s">
        <v>23</v>
      </c>
      <c r="F23" s="14">
        <v>1</v>
      </c>
      <c r="G23" s="14" t="s">
        <v>23</v>
      </c>
      <c r="H23" s="14">
        <v>1060</v>
      </c>
      <c r="I23" s="14">
        <v>170</v>
      </c>
      <c r="J23" s="16">
        <v>45139</v>
      </c>
    </row>
    <row r="24" spans="1:10" ht="26.25" thickBot="1">
      <c r="A24" s="12" t="s">
        <v>126</v>
      </c>
      <c r="B24" s="13" t="s">
        <v>110</v>
      </c>
      <c r="C24" s="40" t="s">
        <v>113</v>
      </c>
      <c r="D24" s="40" t="s">
        <v>113</v>
      </c>
      <c r="E24" s="14" t="s">
        <v>23</v>
      </c>
      <c r="F24" s="14">
        <v>1</v>
      </c>
      <c r="G24" s="14" t="s">
        <v>23</v>
      </c>
      <c r="H24" s="14">
        <v>310</v>
      </c>
      <c r="I24" s="14">
        <v>290</v>
      </c>
      <c r="J24" s="16">
        <v>45078</v>
      </c>
    </row>
    <row r="25" spans="1:10" ht="65.25" customHeight="1" thickBot="1">
      <c r="A25" s="87" t="s">
        <v>126</v>
      </c>
      <c r="B25" s="40" t="s">
        <v>110</v>
      </c>
      <c r="C25" s="40" t="s">
        <v>158</v>
      </c>
      <c r="D25" s="40" t="s">
        <v>158</v>
      </c>
      <c r="E25" s="14" t="s">
        <v>22</v>
      </c>
      <c r="F25" s="14" t="s">
        <v>159</v>
      </c>
      <c r="G25" s="14" t="s">
        <v>22</v>
      </c>
      <c r="H25" s="14">
        <v>0</v>
      </c>
      <c r="I25" s="14">
        <v>0.28999999999999998</v>
      </c>
      <c r="J25" s="16">
        <v>45658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2712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1.78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14" t="s">
        <v>124</v>
      </c>
      <c r="G29" s="14" t="s">
        <v>23</v>
      </c>
      <c r="H29" s="14">
        <v>0</v>
      </c>
      <c r="I29" s="14">
        <v>111.32</v>
      </c>
      <c r="J29" s="16">
        <v>44743</v>
      </c>
    </row>
    <row r="30" spans="1:10" ht="26.25" thickBot="1">
      <c r="A30" s="12" t="s">
        <v>126</v>
      </c>
      <c r="B30" s="40" t="s">
        <v>100</v>
      </c>
      <c r="C30" s="40" t="s">
        <v>109</v>
      </c>
      <c r="D30" s="40" t="s">
        <v>109</v>
      </c>
      <c r="E30" s="14" t="s">
        <v>103</v>
      </c>
      <c r="F30" s="14" t="s">
        <v>103</v>
      </c>
      <c r="G30" s="14" t="s">
        <v>103</v>
      </c>
      <c r="H30" s="14">
        <v>0</v>
      </c>
      <c r="I30" s="14">
        <v>5.5</v>
      </c>
      <c r="J30" s="16"/>
    </row>
    <row r="31" spans="1:10" ht="26.25" thickBot="1">
      <c r="A31" s="12" t="s">
        <v>126</v>
      </c>
      <c r="B31" s="72" t="s">
        <v>100</v>
      </c>
      <c r="C31" s="72" t="s">
        <v>102</v>
      </c>
      <c r="D31" s="72" t="s">
        <v>102</v>
      </c>
      <c r="E31" s="35" t="s">
        <v>103</v>
      </c>
      <c r="F31" s="35" t="s">
        <v>103</v>
      </c>
      <c r="G31" s="35" t="s">
        <v>103</v>
      </c>
      <c r="H31" s="35">
        <v>0</v>
      </c>
      <c r="I31" s="35">
        <v>11.42</v>
      </c>
      <c r="J31" s="37">
        <v>44640</v>
      </c>
    </row>
    <row r="32" spans="1:10" ht="39" thickBot="1">
      <c r="A32" s="82" t="s">
        <v>126</v>
      </c>
      <c r="B32" s="54" t="s">
        <v>100</v>
      </c>
      <c r="C32" s="54" t="s">
        <v>155</v>
      </c>
      <c r="D32" s="54" t="s">
        <v>155</v>
      </c>
      <c r="E32" s="56" t="s">
        <v>27</v>
      </c>
      <c r="F32" s="56" t="s">
        <v>27</v>
      </c>
      <c r="G32" s="56" t="s">
        <v>27</v>
      </c>
      <c r="H32" s="56">
        <v>0</v>
      </c>
      <c r="I32" s="56">
        <v>9.5</v>
      </c>
      <c r="J32" s="38">
        <v>45377</v>
      </c>
    </row>
    <row r="33" spans="1:10" ht="13.5" thickBot="1">
      <c r="A33" s="12" t="s">
        <v>126</v>
      </c>
      <c r="B33" s="54" t="s">
        <v>100</v>
      </c>
      <c r="C33" s="54" t="s">
        <v>46</v>
      </c>
      <c r="D33" s="54" t="s">
        <v>46</v>
      </c>
      <c r="E33" s="84" t="s">
        <v>23</v>
      </c>
      <c r="F33" s="85">
        <v>0.96</v>
      </c>
      <c r="G33" s="86" t="s">
        <v>23</v>
      </c>
      <c r="H33" s="56">
        <v>200</v>
      </c>
      <c r="I33" s="56">
        <v>20.350000000000001</v>
      </c>
      <c r="J33" s="38">
        <v>45886</v>
      </c>
    </row>
    <row r="34" spans="1:10" ht="26.25" thickBot="1">
      <c r="A34" s="87" t="s">
        <v>126</v>
      </c>
      <c r="B34" s="40" t="s">
        <v>110</v>
      </c>
      <c r="C34" s="58" t="s">
        <v>163</v>
      </c>
      <c r="D34" s="58" t="s">
        <v>163</v>
      </c>
      <c r="E34" s="56" t="s">
        <v>23</v>
      </c>
      <c r="F34" s="88" t="s">
        <v>119</v>
      </c>
      <c r="G34" s="56" t="s">
        <v>23</v>
      </c>
      <c r="H34" s="59">
        <v>450</v>
      </c>
      <c r="I34" s="59">
        <v>93.46</v>
      </c>
      <c r="J34" s="50">
        <v>45047</v>
      </c>
    </row>
    <row r="35" spans="1:10" ht="13.5" thickBot="1">
      <c r="A35" s="12" t="s">
        <v>126</v>
      </c>
      <c r="B35" s="54" t="s">
        <v>100</v>
      </c>
      <c r="C35" s="58" t="s">
        <v>129</v>
      </c>
      <c r="D35" s="58" t="s">
        <v>129</v>
      </c>
      <c r="E35" s="56" t="s">
        <v>22</v>
      </c>
      <c r="F35" s="56" t="s">
        <v>130</v>
      </c>
      <c r="G35" s="56" t="s">
        <v>22</v>
      </c>
      <c r="H35" s="59">
        <v>410</v>
      </c>
      <c r="I35" s="59">
        <v>1.91</v>
      </c>
      <c r="J35" s="50">
        <v>44774</v>
      </c>
    </row>
    <row r="36" spans="1:10" ht="26.25" thickBot="1">
      <c r="A36" s="12" t="s">
        <v>126</v>
      </c>
      <c r="B36" s="54" t="s">
        <v>100</v>
      </c>
      <c r="C36" s="58" t="s">
        <v>156</v>
      </c>
      <c r="D36" s="58" t="s">
        <v>156</v>
      </c>
      <c r="E36" s="56" t="s">
        <v>23</v>
      </c>
      <c r="F36" s="56" t="s">
        <v>154</v>
      </c>
      <c r="G36" s="56" t="s">
        <v>23</v>
      </c>
      <c r="H36" s="59">
        <v>420</v>
      </c>
      <c r="I36" s="59">
        <v>60.32</v>
      </c>
      <c r="J36" s="50">
        <v>45352</v>
      </c>
    </row>
    <row r="37" spans="1:10" ht="13.5" thickBot="1">
      <c r="A37" s="12" t="s">
        <v>126</v>
      </c>
      <c r="B37" s="54" t="s">
        <v>100</v>
      </c>
      <c r="C37" s="58" t="s">
        <v>127</v>
      </c>
      <c r="D37" s="58" t="s">
        <v>127</v>
      </c>
      <c r="E37" s="56" t="s">
        <v>23</v>
      </c>
      <c r="F37" s="56">
        <v>1</v>
      </c>
      <c r="G37" s="56" t="s">
        <v>23</v>
      </c>
      <c r="H37" s="59">
        <v>5960</v>
      </c>
      <c r="I37" s="59">
        <v>19</v>
      </c>
      <c r="J37" s="50">
        <v>45231</v>
      </c>
    </row>
    <row r="38" spans="1:10" ht="26.25" thickBot="1">
      <c r="A38" s="12" t="s">
        <v>126</v>
      </c>
      <c r="B38" s="40" t="s">
        <v>110</v>
      </c>
      <c r="C38" s="76" t="s">
        <v>166</v>
      </c>
      <c r="D38" s="76" t="s">
        <v>166</v>
      </c>
      <c r="E38" s="67" t="s">
        <v>164</v>
      </c>
      <c r="F38" s="68" t="s">
        <v>165</v>
      </c>
      <c r="G38" s="70" t="s">
        <v>164</v>
      </c>
      <c r="H38" s="48">
        <v>500</v>
      </c>
      <c r="I38" s="49">
        <v>36.700000000000003</v>
      </c>
      <c r="J38" s="50">
        <v>45078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85"/>
  <dimension ref="A1:J40"/>
  <sheetViews>
    <sheetView workbookViewId="0">
      <selection activeCell="D10" sqref="D10"/>
    </sheetView>
  </sheetViews>
  <sheetFormatPr defaultRowHeight="12.75"/>
  <cols>
    <col min="1" max="1" width="19.71093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44502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21" t="s">
        <v>167</v>
      </c>
      <c r="D7" s="21" t="s">
        <v>167</v>
      </c>
      <c r="E7" s="19" t="s">
        <v>143</v>
      </c>
      <c r="F7" s="19" t="s">
        <v>144</v>
      </c>
      <c r="G7" s="19" t="s">
        <v>143</v>
      </c>
      <c r="H7" s="19">
        <v>450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21" t="s">
        <v>168</v>
      </c>
      <c r="D8" s="21" t="s">
        <v>168</v>
      </c>
      <c r="E8" s="19" t="s">
        <v>147</v>
      </c>
      <c r="F8" s="19" t="s">
        <v>146</v>
      </c>
      <c r="G8" s="19" t="s">
        <v>147</v>
      </c>
      <c r="H8" s="19">
        <v>2000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500</v>
      </c>
      <c r="I10" s="14">
        <v>99</v>
      </c>
      <c r="J10" s="16">
        <v>45170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52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160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154</v>
      </c>
      <c r="G13" s="66" t="s">
        <v>164</v>
      </c>
      <c r="H13" s="14">
        <v>500</v>
      </c>
      <c r="I13" s="14">
        <v>4.9000000000000004</v>
      </c>
      <c r="J13" s="16">
        <v>45413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f>800-200-200</f>
        <v>400</v>
      </c>
      <c r="I14" s="14">
        <v>2.06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0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297-16-10-24-4</f>
        <v>243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f>1770-20</f>
        <v>1750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360</v>
      </c>
      <c r="I19" s="14">
        <v>121.03</v>
      </c>
      <c r="J19" s="16">
        <v>44866</v>
      </c>
    </row>
    <row r="20" spans="1:10" ht="43.5" customHeight="1" thickBot="1">
      <c r="A20" s="12" t="s">
        <v>126</v>
      </c>
      <c r="B20" s="13" t="s">
        <v>100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/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720</v>
      </c>
      <c r="I21" s="14">
        <v>99.81</v>
      </c>
      <c r="J21" s="16">
        <v>44866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650</v>
      </c>
      <c r="J23" s="16">
        <v>45078</v>
      </c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1060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310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0.28999999999999998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f>1300+2400+960+1040</f>
        <v>5700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v>2900</v>
      </c>
      <c r="I29" s="14">
        <v>1.85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14" t="s">
        <v>124</v>
      </c>
      <c r="G30" s="14" t="s">
        <v>23</v>
      </c>
      <c r="H30" s="14">
        <v>1000</v>
      </c>
      <c r="I30" s="14">
        <v>111.32</v>
      </c>
      <c r="J30" s="16">
        <v>44743</v>
      </c>
    </row>
    <row r="31" spans="1:10" ht="26.25" thickBot="1">
      <c r="A31" s="12" t="s">
        <v>126</v>
      </c>
      <c r="B31" s="13" t="s">
        <v>110</v>
      </c>
      <c r="C31" s="40" t="s">
        <v>170</v>
      </c>
      <c r="D31" s="40" t="s">
        <v>170</v>
      </c>
      <c r="E31" s="14" t="s">
        <v>147</v>
      </c>
      <c r="F31" s="14" t="s">
        <v>171</v>
      </c>
      <c r="G31" s="14" t="s">
        <v>147</v>
      </c>
      <c r="H31" s="14">
        <v>1000</v>
      </c>
      <c r="I31" s="14">
        <v>1.2</v>
      </c>
      <c r="J31" s="16">
        <v>46296</v>
      </c>
    </row>
    <row r="32" spans="1:10" ht="26.25" thickBot="1">
      <c r="A32" s="51" t="s">
        <v>126</v>
      </c>
      <c r="B32" s="13" t="s">
        <v>110</v>
      </c>
      <c r="C32" s="72" t="s">
        <v>102</v>
      </c>
      <c r="D32" s="72" t="s">
        <v>102</v>
      </c>
      <c r="E32" s="35" t="s">
        <v>103</v>
      </c>
      <c r="F32" s="35" t="s">
        <v>103</v>
      </c>
      <c r="G32" s="35" t="s">
        <v>103</v>
      </c>
      <c r="H32" s="35">
        <v>0</v>
      </c>
      <c r="I32" s="35">
        <v>11.42</v>
      </c>
      <c r="J32" s="37">
        <v>44640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9.5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150</v>
      </c>
      <c r="I34" s="56">
        <v>20.350000000000001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360</v>
      </c>
      <c r="I35" s="59">
        <v>93.46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310</v>
      </c>
      <c r="I36" s="59">
        <v>1.91</v>
      </c>
      <c r="J36" s="50">
        <v>44774</v>
      </c>
    </row>
    <row r="37" spans="1:10" ht="26.25" thickBot="1">
      <c r="A37" s="12" t="s">
        <v>126</v>
      </c>
      <c r="B37" s="40" t="s">
        <v>110</v>
      </c>
      <c r="C37" s="58" t="s">
        <v>156</v>
      </c>
      <c r="D37" s="58" t="s">
        <v>156</v>
      </c>
      <c r="E37" s="56" t="s">
        <v>23</v>
      </c>
      <c r="F37" s="56" t="s">
        <v>154</v>
      </c>
      <c r="G37" s="56" t="s">
        <v>23</v>
      </c>
      <c r="H37" s="59">
        <v>210</v>
      </c>
      <c r="I37" s="59">
        <v>60.32</v>
      </c>
      <c r="J37" s="50">
        <v>45352</v>
      </c>
    </row>
    <row r="38" spans="1:10" ht="26.25" thickBot="1">
      <c r="A38" s="12" t="s">
        <v>126</v>
      </c>
      <c r="B38" s="40" t="s">
        <v>110</v>
      </c>
      <c r="C38" s="58" t="s">
        <v>172</v>
      </c>
      <c r="D38" s="58" t="s">
        <v>172</v>
      </c>
      <c r="E38" s="56" t="s">
        <v>23</v>
      </c>
      <c r="F38" s="56" t="s">
        <v>154</v>
      </c>
      <c r="G38" s="56" t="s">
        <v>23</v>
      </c>
      <c r="H38" s="59">
        <v>2080</v>
      </c>
      <c r="I38" s="59">
        <v>120</v>
      </c>
      <c r="J38" s="50">
        <v>45292</v>
      </c>
    </row>
    <row r="39" spans="1:10" ht="26.25" thickBot="1">
      <c r="A39" s="12" t="s">
        <v>126</v>
      </c>
      <c r="B39" s="40" t="s">
        <v>110</v>
      </c>
      <c r="C39" s="58" t="s">
        <v>127</v>
      </c>
      <c r="D39" s="58" t="s">
        <v>127</v>
      </c>
      <c r="E39" s="56" t="s">
        <v>23</v>
      </c>
      <c r="F39" s="56">
        <v>1</v>
      </c>
      <c r="G39" s="56" t="s">
        <v>23</v>
      </c>
      <c r="H39" s="59">
        <v>4920</v>
      </c>
      <c r="I39" s="59">
        <v>19</v>
      </c>
      <c r="J39" s="50">
        <v>45231</v>
      </c>
    </row>
    <row r="40" spans="1:10" ht="26.25" thickBot="1">
      <c r="A40" s="12" t="s">
        <v>126</v>
      </c>
      <c r="B40" s="40" t="s">
        <v>110</v>
      </c>
      <c r="C40" s="76" t="s">
        <v>166</v>
      </c>
      <c r="D40" s="76" t="s">
        <v>166</v>
      </c>
      <c r="E40" s="67" t="s">
        <v>164</v>
      </c>
      <c r="F40" s="68" t="s">
        <v>165</v>
      </c>
      <c r="G40" s="70" t="s">
        <v>164</v>
      </c>
      <c r="H40" s="48">
        <v>450</v>
      </c>
      <c r="I40" s="49">
        <v>36.700000000000003</v>
      </c>
      <c r="J40" s="50">
        <v>45078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86"/>
  <dimension ref="A1:J41"/>
  <sheetViews>
    <sheetView workbookViewId="0">
      <selection activeCell="N13" sqref="N13"/>
    </sheetView>
  </sheetViews>
  <sheetFormatPr defaultRowHeight="12.75"/>
  <cols>
    <col min="1" max="1" width="19.7109375" customWidth="1"/>
    <col min="2" max="2" width="16.85546875" customWidth="1"/>
    <col min="3" max="3" width="23.140625" customWidth="1"/>
    <col min="4" max="4" width="24" customWidth="1"/>
    <col min="5" max="5" width="11.140625" customWidth="1"/>
    <col min="6" max="6" width="10.57031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44509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4.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21" t="s">
        <v>167</v>
      </c>
      <c r="D7" s="21" t="s">
        <v>167</v>
      </c>
      <c r="E7" s="19" t="s">
        <v>143</v>
      </c>
      <c r="F7" s="19" t="s">
        <v>144</v>
      </c>
      <c r="G7" s="19" t="s">
        <v>143</v>
      </c>
      <c r="H7" s="19">
        <v>360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21" t="s">
        <v>168</v>
      </c>
      <c r="D8" s="21" t="s">
        <v>168</v>
      </c>
      <c r="E8" s="19" t="s">
        <v>147</v>
      </c>
      <c r="F8" s="19" t="s">
        <v>146</v>
      </c>
      <c r="G8" s="19" t="s">
        <v>147</v>
      </c>
      <c r="H8" s="19">
        <v>1600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13" t="s">
        <v>100</v>
      </c>
      <c r="C9" s="21" t="s">
        <v>148</v>
      </c>
      <c r="D9" s="21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13" t="s">
        <v>100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99</v>
      </c>
      <c r="J10" s="16">
        <v>45170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20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160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154</v>
      </c>
      <c r="G13" s="66" t="s">
        <v>164</v>
      </c>
      <c r="H13" s="14">
        <v>0</v>
      </c>
      <c r="I13" s="14">
        <v>4.9000000000000004</v>
      </c>
      <c r="J13" s="16">
        <v>45413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2.06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195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0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297-16-10-24-4-51</f>
        <v>192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f>1770-20-250</f>
        <v>1500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f>360-270</f>
        <v>90</v>
      </c>
      <c r="I19" s="14">
        <v>121.03</v>
      </c>
      <c r="J19" s="16">
        <v>44866</v>
      </c>
    </row>
    <row r="20" spans="1:10" ht="43.5" customHeight="1" thickBot="1">
      <c r="A20" s="12" t="s">
        <v>126</v>
      </c>
      <c r="B20" s="13" t="s">
        <v>100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300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99.81</v>
      </c>
      <c r="J21" s="16">
        <v>44866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650</v>
      </c>
      <c r="J23" s="16">
        <v>45078</v>
      </c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f>1060-350</f>
        <v>710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310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0.28999999999999998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f>1300+2400+960+1040-336</f>
        <v>5364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v>1350</v>
      </c>
      <c r="I29" s="14">
        <v>1.85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14" t="s">
        <v>124</v>
      </c>
      <c r="G30" s="14" t="s">
        <v>23</v>
      </c>
      <c r="H30" s="14">
        <v>200</v>
      </c>
      <c r="I30" s="14">
        <v>111.32</v>
      </c>
      <c r="J30" s="16">
        <v>44743</v>
      </c>
    </row>
    <row r="31" spans="1:10" ht="26.25" thickBot="1">
      <c r="A31" s="12" t="s">
        <v>126</v>
      </c>
      <c r="B31" s="13" t="s">
        <v>110</v>
      </c>
      <c r="C31" s="40" t="s">
        <v>170</v>
      </c>
      <c r="D31" s="40" t="s">
        <v>170</v>
      </c>
      <c r="E31" s="14" t="s">
        <v>147</v>
      </c>
      <c r="F31" s="14" t="s">
        <v>171</v>
      </c>
      <c r="G31" s="14" t="s">
        <v>147</v>
      </c>
      <c r="H31" s="14">
        <v>600</v>
      </c>
      <c r="I31" s="14">
        <v>1.2</v>
      </c>
      <c r="J31" s="16">
        <v>46296</v>
      </c>
    </row>
    <row r="32" spans="1:10" ht="26.25" thickBot="1">
      <c r="A32" s="51" t="s">
        <v>126</v>
      </c>
      <c r="B32" s="13" t="s">
        <v>110</v>
      </c>
      <c r="C32" s="72" t="s">
        <v>102</v>
      </c>
      <c r="D32" s="72" t="s">
        <v>102</v>
      </c>
      <c r="E32" s="35" t="s">
        <v>103</v>
      </c>
      <c r="F32" s="35" t="s">
        <v>103</v>
      </c>
      <c r="G32" s="35" t="s">
        <v>103</v>
      </c>
      <c r="H32" s="35">
        <v>16000</v>
      </c>
      <c r="I32" s="35">
        <v>7.5</v>
      </c>
      <c r="J32" s="37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400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20.350000000000001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180</v>
      </c>
      <c r="I35" s="59">
        <v>93.46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310</v>
      </c>
      <c r="I36" s="59">
        <v>1.91</v>
      </c>
      <c r="J36" s="50">
        <v>44774</v>
      </c>
    </row>
    <row r="37" spans="1:10" ht="26.25" thickBot="1">
      <c r="A37" s="12" t="s">
        <v>126</v>
      </c>
      <c r="B37" s="40" t="s">
        <v>110</v>
      </c>
      <c r="C37" s="58" t="s">
        <v>156</v>
      </c>
      <c r="D37" s="58" t="s">
        <v>156</v>
      </c>
      <c r="E37" s="56" t="s">
        <v>23</v>
      </c>
      <c r="F37" s="56" t="s">
        <v>154</v>
      </c>
      <c r="G37" s="56" t="s">
        <v>23</v>
      </c>
      <c r="H37" s="59">
        <v>0</v>
      </c>
      <c r="I37" s="59">
        <v>60.32</v>
      </c>
      <c r="J37" s="50">
        <v>45352</v>
      </c>
    </row>
    <row r="38" spans="1:10" ht="26.25" thickBot="1">
      <c r="A38" s="12" t="s">
        <v>126</v>
      </c>
      <c r="B38" s="40" t="s">
        <v>110</v>
      </c>
      <c r="C38" s="58" t="s">
        <v>172</v>
      </c>
      <c r="D38" s="58" t="s">
        <v>172</v>
      </c>
      <c r="E38" s="56" t="s">
        <v>23</v>
      </c>
      <c r="F38" s="56" t="s">
        <v>154</v>
      </c>
      <c r="G38" s="56" t="s">
        <v>23</v>
      </c>
      <c r="H38" s="59">
        <v>1980</v>
      </c>
      <c r="I38" s="59">
        <v>120</v>
      </c>
      <c r="J38" s="50">
        <v>45292</v>
      </c>
    </row>
    <row r="39" spans="1:10" ht="26.25" thickBot="1">
      <c r="A39" s="12" t="s">
        <v>126</v>
      </c>
      <c r="B39" s="40" t="s">
        <v>110</v>
      </c>
      <c r="C39" s="58" t="s">
        <v>127</v>
      </c>
      <c r="D39" s="58" t="s">
        <v>127</v>
      </c>
      <c r="E39" s="56" t="s">
        <v>23</v>
      </c>
      <c r="F39" s="56">
        <v>1</v>
      </c>
      <c r="G39" s="56" t="s">
        <v>23</v>
      </c>
      <c r="H39" s="59">
        <v>2840</v>
      </c>
      <c r="I39" s="59">
        <v>19</v>
      </c>
      <c r="J39" s="50">
        <v>45231</v>
      </c>
    </row>
    <row r="40" spans="1:10" ht="26.25" thickBot="1">
      <c r="A40" s="12" t="s">
        <v>126</v>
      </c>
      <c r="B40" s="40" t="s">
        <v>110</v>
      </c>
      <c r="C40" s="58" t="s">
        <v>173</v>
      </c>
      <c r="D40" s="58" t="s">
        <v>173</v>
      </c>
      <c r="E40" s="56" t="s">
        <v>27</v>
      </c>
      <c r="F40" s="56" t="s">
        <v>174</v>
      </c>
      <c r="G40" s="56" t="s">
        <v>27</v>
      </c>
      <c r="H40" s="59">
        <v>1400</v>
      </c>
      <c r="I40" s="59">
        <v>2.5</v>
      </c>
      <c r="J40" s="50">
        <v>46204</v>
      </c>
    </row>
    <row r="41" spans="1:10" ht="26.25" thickBot="1">
      <c r="A41" s="12" t="s">
        <v>126</v>
      </c>
      <c r="B41" s="40" t="s">
        <v>110</v>
      </c>
      <c r="C41" s="76" t="s">
        <v>166</v>
      </c>
      <c r="D41" s="76" t="s">
        <v>166</v>
      </c>
      <c r="E41" s="67" t="s">
        <v>164</v>
      </c>
      <c r="F41" s="68" t="s">
        <v>165</v>
      </c>
      <c r="G41" s="70" t="s">
        <v>164</v>
      </c>
      <c r="H41" s="48">
        <v>250</v>
      </c>
      <c r="I41" s="49">
        <v>36.700000000000003</v>
      </c>
      <c r="J41" s="50">
        <v>45078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O11" sqref="O11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44516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330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1600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0</v>
      </c>
      <c r="J10" s="16"/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20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160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1000</v>
      </c>
      <c r="I13" s="14">
        <v>3.3</v>
      </c>
      <c r="J13" s="16">
        <v>45047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0</v>
      </c>
      <c r="I16" s="14">
        <v>0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297-16-10-24-4-51</f>
        <v>192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f>1770-20-250-100</f>
        <v>1400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f>360-270-60</f>
        <v>30</v>
      </c>
      <c r="I19" s="14">
        <v>76.150000000000006</v>
      </c>
      <c r="J19" s="16">
        <v>45078</v>
      </c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f>300-100</f>
        <v>200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660</v>
      </c>
      <c r="I21" s="14">
        <v>99.47</v>
      </c>
      <c r="J21" s="16">
        <v>45078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>
        <v>45078</v>
      </c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f>1060-350-310</f>
        <v>400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310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f>1300+2400+960+1040-336-192</f>
        <v>5172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f>1350-300</f>
        <v>1050</v>
      </c>
      <c r="I29" s="14">
        <v>18.489999999999998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14" t="s">
        <v>124</v>
      </c>
      <c r="G30" s="14" t="s">
        <v>23</v>
      </c>
      <c r="H30" s="14">
        <v>200</v>
      </c>
      <c r="I30" s="14">
        <v>111.32</v>
      </c>
      <c r="J30" s="16">
        <v>44743</v>
      </c>
    </row>
    <row r="31" spans="1:10" ht="26.25" thickBot="1">
      <c r="A31" s="12" t="s">
        <v>126</v>
      </c>
      <c r="B31" s="13" t="s">
        <v>110</v>
      </c>
      <c r="C31" s="40" t="s">
        <v>170</v>
      </c>
      <c r="D31" s="40" t="s">
        <v>170</v>
      </c>
      <c r="E31" s="14" t="s">
        <v>147</v>
      </c>
      <c r="F31" s="14" t="s">
        <v>171</v>
      </c>
      <c r="G31" s="14" t="s">
        <v>147</v>
      </c>
      <c r="H31" s="14">
        <v>600</v>
      </c>
      <c r="I31" s="14">
        <v>1.2</v>
      </c>
      <c r="J31" s="16">
        <v>46296</v>
      </c>
    </row>
    <row r="32" spans="1:10" ht="26.25" thickBot="1">
      <c r="A32" s="51" t="s">
        <v>126</v>
      </c>
      <c r="B32" s="13" t="s">
        <v>110</v>
      </c>
      <c r="C32" s="72" t="s">
        <v>102</v>
      </c>
      <c r="D32" s="72" t="s">
        <v>102</v>
      </c>
      <c r="E32" s="35" t="s">
        <v>103</v>
      </c>
      <c r="F32" s="35" t="s">
        <v>103</v>
      </c>
      <c r="G32" s="35" t="s">
        <v>103</v>
      </c>
      <c r="H32" s="35">
        <f>16000-2000</f>
        <v>14000</v>
      </c>
      <c r="I32" s="35">
        <v>7.5</v>
      </c>
      <c r="J32" s="37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0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310</v>
      </c>
      <c r="I36" s="59">
        <v>1.91</v>
      </c>
      <c r="J36" s="50">
        <v>44774</v>
      </c>
    </row>
    <row r="37" spans="1:10" ht="26.25" thickBot="1">
      <c r="A37" s="12" t="s">
        <v>126</v>
      </c>
      <c r="B37" s="40" t="s">
        <v>110</v>
      </c>
      <c r="C37" s="58" t="s">
        <v>156</v>
      </c>
      <c r="D37" s="58" t="s">
        <v>156</v>
      </c>
      <c r="E37" s="56" t="s">
        <v>23</v>
      </c>
      <c r="F37" s="56" t="s">
        <v>154</v>
      </c>
      <c r="G37" s="56" t="s">
        <v>23</v>
      </c>
      <c r="H37" s="59">
        <v>0</v>
      </c>
      <c r="I37" s="59">
        <v>0</v>
      </c>
      <c r="J37" s="50">
        <v>45352</v>
      </c>
    </row>
    <row r="38" spans="1:10" ht="26.25" thickBot="1">
      <c r="A38" s="12" t="s">
        <v>126</v>
      </c>
      <c r="B38" s="40" t="s">
        <v>110</v>
      </c>
      <c r="C38" s="58" t="s">
        <v>172</v>
      </c>
      <c r="D38" s="58" t="s">
        <v>172</v>
      </c>
      <c r="E38" s="56" t="s">
        <v>23</v>
      </c>
      <c r="F38" s="56" t="s">
        <v>154</v>
      </c>
      <c r="G38" s="56" t="s">
        <v>23</v>
      </c>
      <c r="H38" s="59">
        <v>1730</v>
      </c>
      <c r="I38" s="59">
        <v>120</v>
      </c>
      <c r="J38" s="50">
        <v>45292</v>
      </c>
    </row>
    <row r="39" spans="1:10" ht="26.25" thickBot="1">
      <c r="A39" s="12" t="s">
        <v>126</v>
      </c>
      <c r="B39" s="40" t="s">
        <v>110</v>
      </c>
      <c r="C39" s="58" t="s">
        <v>127</v>
      </c>
      <c r="D39" s="58" t="s">
        <v>127</v>
      </c>
      <c r="E39" s="56" t="s">
        <v>23</v>
      </c>
      <c r="F39" s="56">
        <v>1</v>
      </c>
      <c r="G39" s="56" t="s">
        <v>23</v>
      </c>
      <c r="H39" s="59">
        <v>1520</v>
      </c>
      <c r="I39" s="59">
        <v>19</v>
      </c>
      <c r="J39" s="50">
        <v>45231</v>
      </c>
    </row>
    <row r="40" spans="1:10" ht="26.25" thickBot="1">
      <c r="A40" s="12" t="s">
        <v>126</v>
      </c>
      <c r="B40" s="40" t="s">
        <v>110</v>
      </c>
      <c r="C40" s="58" t="s">
        <v>173</v>
      </c>
      <c r="D40" s="58" t="s">
        <v>173</v>
      </c>
      <c r="E40" s="56" t="s">
        <v>27</v>
      </c>
      <c r="F40" s="56" t="s">
        <v>174</v>
      </c>
      <c r="G40" s="56" t="s">
        <v>27</v>
      </c>
      <c r="H40" s="59">
        <v>0</v>
      </c>
      <c r="I40" s="59">
        <v>0</v>
      </c>
      <c r="J40" s="50">
        <v>46204</v>
      </c>
    </row>
    <row r="41" spans="1:10" ht="26.25" thickBot="1">
      <c r="A41" s="12" t="s">
        <v>126</v>
      </c>
      <c r="B41" s="40" t="s">
        <v>110</v>
      </c>
      <c r="C41" s="76" t="s">
        <v>166</v>
      </c>
      <c r="D41" s="76" t="s">
        <v>166</v>
      </c>
      <c r="E41" s="67" t="s">
        <v>164</v>
      </c>
      <c r="F41" s="68" t="s">
        <v>165</v>
      </c>
      <c r="G41" s="70" t="s">
        <v>164</v>
      </c>
      <c r="H41" s="48">
        <v>250</v>
      </c>
      <c r="I41" s="49">
        <v>36.700000000000003</v>
      </c>
      <c r="J41" s="50">
        <v>45078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I12" sqref="I12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44523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330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1600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0</v>
      </c>
      <c r="J10" s="16"/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19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160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1000</v>
      </c>
      <c r="I13" s="14">
        <v>3.3</v>
      </c>
      <c r="J13" s="16">
        <v>45047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0</v>
      </c>
      <c r="I16" s="14">
        <v>0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v>189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f>1770-20-250-100</f>
        <v>1400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f>360-270-60</f>
        <v>30</v>
      </c>
      <c r="I19" s="14">
        <v>76.150000000000006</v>
      </c>
      <c r="J19" s="16">
        <v>45078</v>
      </c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100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420</v>
      </c>
      <c r="I21" s="14">
        <v>99.47</v>
      </c>
      <c r="J21" s="16">
        <v>45078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>
        <v>45078</v>
      </c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f>1060-350-310</f>
        <v>400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310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f>1300+2400+960+1040-336-192</f>
        <v>5172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f>1350-300</f>
        <v>1050</v>
      </c>
      <c r="I29" s="14">
        <v>18.489999999999998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14" t="s">
        <v>124</v>
      </c>
      <c r="G30" s="14" t="s">
        <v>23</v>
      </c>
      <c r="H30" s="14">
        <v>0</v>
      </c>
      <c r="I30" s="14">
        <v>111.32</v>
      </c>
      <c r="J30" s="16">
        <v>44743</v>
      </c>
    </row>
    <row r="31" spans="1:10" ht="26.25" thickBot="1">
      <c r="A31" s="12" t="s">
        <v>126</v>
      </c>
      <c r="B31" s="13" t="s">
        <v>110</v>
      </c>
      <c r="C31" s="40" t="s">
        <v>170</v>
      </c>
      <c r="D31" s="40" t="s">
        <v>170</v>
      </c>
      <c r="E31" s="14" t="s">
        <v>147</v>
      </c>
      <c r="F31" s="14" t="s">
        <v>171</v>
      </c>
      <c r="G31" s="14" t="s">
        <v>147</v>
      </c>
      <c r="H31" s="14">
        <v>600</v>
      </c>
      <c r="I31" s="14">
        <v>1.2</v>
      </c>
      <c r="J31" s="16">
        <v>46296</v>
      </c>
    </row>
    <row r="32" spans="1:10" ht="26.25" thickBot="1">
      <c r="A32" s="51" t="s">
        <v>126</v>
      </c>
      <c r="B32" s="13" t="s">
        <v>110</v>
      </c>
      <c r="C32" s="72" t="s">
        <v>102</v>
      </c>
      <c r="D32" s="72" t="s">
        <v>102</v>
      </c>
      <c r="E32" s="35" t="s">
        <v>103</v>
      </c>
      <c r="F32" s="35" t="s">
        <v>103</v>
      </c>
      <c r="G32" s="35" t="s">
        <v>103</v>
      </c>
      <c r="H32" s="35">
        <f>16000-2000</f>
        <v>14000</v>
      </c>
      <c r="I32" s="35">
        <v>7.5</v>
      </c>
      <c r="J32" s="37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0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310</v>
      </c>
      <c r="I36" s="59">
        <v>1.91</v>
      </c>
      <c r="J36" s="50">
        <v>44774</v>
      </c>
    </row>
    <row r="37" spans="1:10" ht="26.25" thickBot="1">
      <c r="A37" s="12" t="s">
        <v>126</v>
      </c>
      <c r="B37" s="40" t="s">
        <v>110</v>
      </c>
      <c r="C37" s="58" t="s">
        <v>156</v>
      </c>
      <c r="D37" s="58" t="s">
        <v>156</v>
      </c>
      <c r="E37" s="56" t="s">
        <v>23</v>
      </c>
      <c r="F37" s="56" t="s">
        <v>154</v>
      </c>
      <c r="G37" s="56" t="s">
        <v>23</v>
      </c>
      <c r="H37" s="59">
        <v>0</v>
      </c>
      <c r="I37" s="59">
        <v>0</v>
      </c>
      <c r="J37" s="50">
        <v>45352</v>
      </c>
    </row>
    <row r="38" spans="1:10" ht="26.25" thickBot="1">
      <c r="A38" s="12" t="s">
        <v>126</v>
      </c>
      <c r="B38" s="40" t="s">
        <v>110</v>
      </c>
      <c r="C38" s="58" t="s">
        <v>172</v>
      </c>
      <c r="D38" s="58" t="s">
        <v>172</v>
      </c>
      <c r="E38" s="56" t="s">
        <v>23</v>
      </c>
      <c r="F38" s="56" t="s">
        <v>154</v>
      </c>
      <c r="G38" s="56" t="s">
        <v>23</v>
      </c>
      <c r="H38" s="59">
        <v>1730</v>
      </c>
      <c r="I38" s="59">
        <v>120</v>
      </c>
      <c r="J38" s="50">
        <v>45292</v>
      </c>
    </row>
    <row r="39" spans="1:10" ht="26.25" thickBot="1">
      <c r="A39" s="12" t="s">
        <v>126</v>
      </c>
      <c r="B39" s="40" t="s">
        <v>110</v>
      </c>
      <c r="C39" s="58" t="s">
        <v>127</v>
      </c>
      <c r="D39" s="58" t="s">
        <v>127</v>
      </c>
      <c r="E39" s="56" t="s">
        <v>23</v>
      </c>
      <c r="F39" s="56">
        <v>1</v>
      </c>
      <c r="G39" s="56" t="s">
        <v>23</v>
      </c>
      <c r="H39" s="59">
        <v>1520</v>
      </c>
      <c r="I39" s="59">
        <v>19</v>
      </c>
      <c r="J39" s="50">
        <v>45231</v>
      </c>
    </row>
    <row r="40" spans="1:10" ht="26.25" thickBot="1">
      <c r="A40" s="12" t="s">
        <v>126</v>
      </c>
      <c r="B40" s="40" t="s">
        <v>110</v>
      </c>
      <c r="C40" s="58" t="s">
        <v>173</v>
      </c>
      <c r="D40" s="58" t="s">
        <v>173</v>
      </c>
      <c r="E40" s="56" t="s">
        <v>27</v>
      </c>
      <c r="F40" s="56" t="s">
        <v>174</v>
      </c>
      <c r="G40" s="56" t="s">
        <v>27</v>
      </c>
      <c r="H40" s="59">
        <v>0</v>
      </c>
      <c r="I40" s="59">
        <v>0</v>
      </c>
      <c r="J40" s="50">
        <v>46204</v>
      </c>
    </row>
    <row r="41" spans="1:10" ht="26.25" thickBot="1">
      <c r="A41" s="12" t="s">
        <v>126</v>
      </c>
      <c r="B41" s="40" t="s">
        <v>110</v>
      </c>
      <c r="C41" s="76" t="s">
        <v>166</v>
      </c>
      <c r="D41" s="76" t="s">
        <v>166</v>
      </c>
      <c r="E41" s="67" t="s">
        <v>164</v>
      </c>
      <c r="F41" s="68" t="s">
        <v>165</v>
      </c>
      <c r="G41" s="70" t="s">
        <v>164</v>
      </c>
      <c r="H41" s="48">
        <v>250</v>
      </c>
      <c r="I41" s="49">
        <v>36.700000000000003</v>
      </c>
      <c r="J41" s="50">
        <v>45078</v>
      </c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J42"/>
  <sheetViews>
    <sheetView topLeftCell="A23" workbookViewId="0">
      <selection activeCell="G9" sqref="G9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44530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300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1600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0</v>
      </c>
      <c r="J10" s="16"/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19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160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0</v>
      </c>
      <c r="J13" s="16"/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0</v>
      </c>
      <c r="I16" s="14">
        <v>0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v>189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f>1770-20-250-100</f>
        <v>1400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50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0</v>
      </c>
      <c r="J21" s="16"/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300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210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v>4980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v>750</v>
      </c>
      <c r="I29" s="14">
        <v>18.489999999999998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14" t="s">
        <v>124</v>
      </c>
      <c r="G30" s="14" t="s">
        <v>23</v>
      </c>
      <c r="H30" s="14">
        <v>0</v>
      </c>
      <c r="I30" s="14">
        <v>111.32</v>
      </c>
      <c r="J30" s="16">
        <v>44743</v>
      </c>
    </row>
    <row r="31" spans="1:10" ht="26.25" thickBot="1">
      <c r="A31" s="12" t="s">
        <v>126</v>
      </c>
      <c r="B31" s="13" t="s">
        <v>110</v>
      </c>
      <c r="C31" s="40" t="s">
        <v>170</v>
      </c>
      <c r="D31" s="40" t="s">
        <v>170</v>
      </c>
      <c r="E31" s="14" t="s">
        <v>147</v>
      </c>
      <c r="F31" s="14" t="s">
        <v>171</v>
      </c>
      <c r="G31" s="14" t="s">
        <v>147</v>
      </c>
      <c r="H31" s="14">
        <v>500</v>
      </c>
      <c r="I31" s="14">
        <v>1.2</v>
      </c>
      <c r="J31" s="16">
        <v>46296</v>
      </c>
    </row>
    <row r="32" spans="1:10" ht="26.25" thickBot="1">
      <c r="A32" s="51" t="s">
        <v>126</v>
      </c>
      <c r="B32" s="13" t="s">
        <v>110</v>
      </c>
      <c r="C32" s="72" t="s">
        <v>102</v>
      </c>
      <c r="D32" s="72" t="s">
        <v>102</v>
      </c>
      <c r="E32" s="35" t="s">
        <v>103</v>
      </c>
      <c r="F32" s="35" t="s">
        <v>103</v>
      </c>
      <c r="G32" s="35" t="s">
        <v>103</v>
      </c>
      <c r="H32" s="35">
        <v>11000</v>
      </c>
      <c r="I32" s="35">
        <v>7.5</v>
      </c>
      <c r="J32" s="37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0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310</v>
      </c>
      <c r="I36" s="59">
        <v>1.91</v>
      </c>
      <c r="J36" s="50">
        <v>44774</v>
      </c>
    </row>
    <row r="37" spans="1:10" ht="26.25" thickBot="1">
      <c r="A37" s="12" t="s">
        <v>126</v>
      </c>
      <c r="B37" s="40" t="s">
        <v>110</v>
      </c>
      <c r="C37" s="58" t="s">
        <v>156</v>
      </c>
      <c r="D37" s="58" t="s">
        <v>156</v>
      </c>
      <c r="E37" s="56" t="s">
        <v>23</v>
      </c>
      <c r="F37" s="56" t="s">
        <v>154</v>
      </c>
      <c r="G37" s="56" t="s">
        <v>23</v>
      </c>
      <c r="H37" s="59">
        <v>0</v>
      </c>
      <c r="I37" s="59">
        <v>0</v>
      </c>
      <c r="J37" s="50">
        <v>45352</v>
      </c>
    </row>
    <row r="38" spans="1:10" ht="26.25" thickBot="1">
      <c r="A38" s="12" t="s">
        <v>126</v>
      </c>
      <c r="B38" s="40" t="s">
        <v>110</v>
      </c>
      <c r="C38" s="58" t="s">
        <v>172</v>
      </c>
      <c r="D38" s="58" t="s">
        <v>172</v>
      </c>
      <c r="E38" s="56" t="s">
        <v>23</v>
      </c>
      <c r="F38" s="56" t="s">
        <v>154</v>
      </c>
      <c r="G38" s="56" t="s">
        <v>23</v>
      </c>
      <c r="H38" s="59">
        <v>690</v>
      </c>
      <c r="I38" s="59">
        <v>120</v>
      </c>
      <c r="J38" s="50">
        <v>45292</v>
      </c>
    </row>
    <row r="39" spans="1:10" ht="26.25" thickBot="1">
      <c r="A39" s="12" t="s">
        <v>126</v>
      </c>
      <c r="B39" s="40" t="s">
        <v>110</v>
      </c>
      <c r="C39" s="58" t="s">
        <v>127</v>
      </c>
      <c r="D39" s="58" t="s">
        <v>127</v>
      </c>
      <c r="E39" s="56" t="s">
        <v>23</v>
      </c>
      <c r="F39" s="56">
        <v>1</v>
      </c>
      <c r="G39" s="56" t="s">
        <v>23</v>
      </c>
      <c r="H39" s="59">
        <v>0</v>
      </c>
      <c r="I39" s="59">
        <v>19</v>
      </c>
      <c r="J39" s="50">
        <v>45231</v>
      </c>
    </row>
    <row r="40" spans="1:10" ht="26.25" thickBot="1">
      <c r="A40" s="12" t="s">
        <v>126</v>
      </c>
      <c r="B40" s="40" t="s">
        <v>110</v>
      </c>
      <c r="C40" s="58" t="s">
        <v>173</v>
      </c>
      <c r="D40" s="58" t="s">
        <v>173</v>
      </c>
      <c r="E40" s="56" t="s">
        <v>27</v>
      </c>
      <c r="F40" s="56" t="s">
        <v>174</v>
      </c>
      <c r="G40" s="56" t="s">
        <v>27</v>
      </c>
      <c r="H40" s="59">
        <v>0</v>
      </c>
      <c r="I40" s="59">
        <v>0</v>
      </c>
      <c r="J40" s="50">
        <v>46204</v>
      </c>
    </row>
    <row r="41" spans="1:10" ht="26.25" thickBot="1">
      <c r="A41" s="12" t="s">
        <v>126</v>
      </c>
      <c r="B41" s="40" t="s">
        <v>110</v>
      </c>
      <c r="C41" s="76" t="s">
        <v>166</v>
      </c>
      <c r="D41" s="76" t="s">
        <v>166</v>
      </c>
      <c r="E41" s="67" t="s">
        <v>164</v>
      </c>
      <c r="F41" s="68" t="s">
        <v>165</v>
      </c>
      <c r="G41" s="70" t="s">
        <v>164</v>
      </c>
      <c r="H41" s="48">
        <v>150</v>
      </c>
      <c r="I41" s="49">
        <v>36.700000000000003</v>
      </c>
      <c r="J41" s="50">
        <v>45078</v>
      </c>
    </row>
    <row r="42" spans="1:10">
      <c r="H42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J42"/>
  <sheetViews>
    <sheetView topLeftCell="A23" workbookViewId="0">
      <selection activeCell="H40" sqref="H40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44537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300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1400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0</v>
      </c>
      <c r="J10" s="16"/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0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140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0</v>
      </c>
      <c r="J13" s="16"/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0</v>
      </c>
      <c r="I16" s="14">
        <v>0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v>144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f>1770-20-250-100</f>
        <v>1400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0</v>
      </c>
      <c r="J21" s="16"/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300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210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v>4452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v>450</v>
      </c>
      <c r="I29" s="14">
        <v>18.489999999999998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14" t="s">
        <v>124</v>
      </c>
      <c r="G30" s="14" t="s">
        <v>23</v>
      </c>
      <c r="H30" s="14">
        <v>0</v>
      </c>
      <c r="I30" s="14">
        <v>111.32</v>
      </c>
      <c r="J30" s="16">
        <v>44743</v>
      </c>
    </row>
    <row r="31" spans="1:10" ht="26.25" thickBot="1">
      <c r="A31" s="12" t="s">
        <v>126</v>
      </c>
      <c r="B31" s="13" t="s">
        <v>110</v>
      </c>
      <c r="C31" s="40" t="s">
        <v>170</v>
      </c>
      <c r="D31" s="40" t="s">
        <v>170</v>
      </c>
      <c r="E31" s="14" t="s">
        <v>147</v>
      </c>
      <c r="F31" s="14" t="s">
        <v>171</v>
      </c>
      <c r="G31" s="14" t="s">
        <v>147</v>
      </c>
      <c r="H31" s="14">
        <v>500</v>
      </c>
      <c r="I31" s="14">
        <v>1.2</v>
      </c>
      <c r="J31" s="16">
        <v>46296</v>
      </c>
    </row>
    <row r="32" spans="1:10" ht="26.25" thickBot="1">
      <c r="A32" s="51" t="s">
        <v>126</v>
      </c>
      <c r="B32" s="13" t="s">
        <v>110</v>
      </c>
      <c r="C32" s="72" t="s">
        <v>102</v>
      </c>
      <c r="D32" s="72" t="s">
        <v>102</v>
      </c>
      <c r="E32" s="35" t="s">
        <v>103</v>
      </c>
      <c r="F32" s="35" t="s">
        <v>103</v>
      </c>
      <c r="G32" s="35" t="s">
        <v>103</v>
      </c>
      <c r="H32" s="35">
        <v>8000</v>
      </c>
      <c r="I32" s="35">
        <v>7.5</v>
      </c>
      <c r="J32" s="37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0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310</v>
      </c>
      <c r="I36" s="59">
        <v>1.91</v>
      </c>
      <c r="J36" s="50">
        <v>44774</v>
      </c>
    </row>
    <row r="37" spans="1:10" ht="26.25" thickBot="1">
      <c r="A37" s="12" t="s">
        <v>126</v>
      </c>
      <c r="B37" s="40" t="s">
        <v>110</v>
      </c>
      <c r="C37" s="58" t="s">
        <v>156</v>
      </c>
      <c r="D37" s="58" t="s">
        <v>156</v>
      </c>
      <c r="E37" s="56" t="s">
        <v>23</v>
      </c>
      <c r="F37" s="56" t="s">
        <v>154</v>
      </c>
      <c r="G37" s="56" t="s">
        <v>23</v>
      </c>
      <c r="H37" s="59">
        <v>1500</v>
      </c>
      <c r="I37" s="59">
        <v>89.29</v>
      </c>
      <c r="J37" s="50">
        <v>45597</v>
      </c>
    </row>
    <row r="38" spans="1:10" ht="26.25" thickBot="1">
      <c r="A38" s="12" t="s">
        <v>126</v>
      </c>
      <c r="B38" s="40" t="s">
        <v>110</v>
      </c>
      <c r="C38" s="58" t="s">
        <v>172</v>
      </c>
      <c r="D38" s="58" t="s">
        <v>172</v>
      </c>
      <c r="E38" s="56" t="s">
        <v>23</v>
      </c>
      <c r="F38" s="56" t="s">
        <v>154</v>
      </c>
      <c r="G38" s="56" t="s">
        <v>23</v>
      </c>
      <c r="H38" s="59">
        <v>480</v>
      </c>
      <c r="I38" s="59">
        <v>120</v>
      </c>
      <c r="J38" s="50">
        <v>45292</v>
      </c>
    </row>
    <row r="39" spans="1:10" ht="26.25" thickBot="1">
      <c r="A39" s="12" t="s">
        <v>126</v>
      </c>
      <c r="B39" s="40" t="s">
        <v>110</v>
      </c>
      <c r="C39" s="58" t="s">
        <v>127</v>
      </c>
      <c r="D39" s="58" t="s">
        <v>127</v>
      </c>
      <c r="E39" s="56" t="s">
        <v>23</v>
      </c>
      <c r="F39" s="56">
        <v>1</v>
      </c>
      <c r="G39" s="56" t="s">
        <v>23</v>
      </c>
      <c r="H39" s="59">
        <v>1000</v>
      </c>
      <c r="I39" s="59">
        <v>19</v>
      </c>
      <c r="J39" s="50">
        <v>45231</v>
      </c>
    </row>
    <row r="40" spans="1:10" ht="26.25" thickBot="1">
      <c r="A40" s="12" t="s">
        <v>126</v>
      </c>
      <c r="B40" s="40" t="s">
        <v>110</v>
      </c>
      <c r="C40" s="58" t="s">
        <v>173</v>
      </c>
      <c r="D40" s="58" t="s">
        <v>173</v>
      </c>
      <c r="E40" s="56" t="s">
        <v>27</v>
      </c>
      <c r="F40" s="56" t="s">
        <v>174</v>
      </c>
      <c r="G40" s="56" t="s">
        <v>27</v>
      </c>
      <c r="H40" s="59">
        <v>0</v>
      </c>
      <c r="I40" s="59">
        <v>0</v>
      </c>
      <c r="J40" s="50">
        <v>46204</v>
      </c>
    </row>
    <row r="41" spans="1:10" ht="26.25" thickBot="1">
      <c r="A41" s="12" t="s">
        <v>126</v>
      </c>
      <c r="B41" s="40" t="s">
        <v>110</v>
      </c>
      <c r="C41" s="76" t="s">
        <v>166</v>
      </c>
      <c r="D41" s="76" t="s">
        <v>166</v>
      </c>
      <c r="E41" s="67" t="s">
        <v>164</v>
      </c>
      <c r="F41" s="68" t="s">
        <v>165</v>
      </c>
      <c r="G41" s="70" t="s">
        <v>164</v>
      </c>
      <c r="H41" s="48">
        <v>150</v>
      </c>
      <c r="I41" s="49">
        <v>36.700000000000003</v>
      </c>
      <c r="J41" s="50">
        <v>45078</v>
      </c>
    </row>
    <row r="42" spans="1:10">
      <c r="H42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J42"/>
  <sheetViews>
    <sheetView topLeftCell="A13" workbookViewId="0">
      <selection activeCell="H7" sqref="H7:H37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44544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300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1400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0</v>
      </c>
      <c r="J10" s="16"/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0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f>140-2</f>
        <v>138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0</v>
      </c>
      <c r="J13" s="16"/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0</v>
      </c>
      <c r="I16" s="14">
        <v>0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144-1</f>
        <v>143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f>1770-20-250-100</f>
        <v>1400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0</v>
      </c>
      <c r="J21" s="16"/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300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210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v>4452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v>450</v>
      </c>
      <c r="I29" s="14">
        <v>18.489999999999998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14" t="s">
        <v>124</v>
      </c>
      <c r="G30" s="14" t="s">
        <v>23</v>
      </c>
      <c r="H30" s="14">
        <v>0</v>
      </c>
      <c r="I30" s="14">
        <v>111.32</v>
      </c>
      <c r="J30" s="16">
        <v>44743</v>
      </c>
    </row>
    <row r="31" spans="1:10" ht="26.25" thickBot="1">
      <c r="A31" s="12" t="s">
        <v>126</v>
      </c>
      <c r="B31" s="13" t="s">
        <v>110</v>
      </c>
      <c r="C31" s="40" t="s">
        <v>170</v>
      </c>
      <c r="D31" s="40" t="s">
        <v>170</v>
      </c>
      <c r="E31" s="14" t="s">
        <v>147</v>
      </c>
      <c r="F31" s="14" t="s">
        <v>171</v>
      </c>
      <c r="G31" s="14" t="s">
        <v>147</v>
      </c>
      <c r="H31" s="14">
        <v>500</v>
      </c>
      <c r="I31" s="14">
        <v>1.2</v>
      </c>
      <c r="J31" s="16">
        <v>46296</v>
      </c>
    </row>
    <row r="32" spans="1:10" ht="26.25" thickBot="1">
      <c r="A32" s="51" t="s">
        <v>126</v>
      </c>
      <c r="B32" s="13" t="s">
        <v>110</v>
      </c>
      <c r="C32" s="72" t="s">
        <v>102</v>
      </c>
      <c r="D32" s="72" t="s">
        <v>102</v>
      </c>
      <c r="E32" s="35" t="s">
        <v>103</v>
      </c>
      <c r="F32" s="35" t="s">
        <v>103</v>
      </c>
      <c r="G32" s="35" t="s">
        <v>103</v>
      </c>
      <c r="H32" s="35">
        <v>8000</v>
      </c>
      <c r="I32" s="35">
        <v>7.5</v>
      </c>
      <c r="J32" s="37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0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310</v>
      </c>
      <c r="I36" s="59">
        <v>1.91</v>
      </c>
      <c r="J36" s="50">
        <v>44774</v>
      </c>
    </row>
    <row r="37" spans="1:10" ht="26.25" thickBot="1">
      <c r="A37" s="12" t="s">
        <v>126</v>
      </c>
      <c r="B37" s="40" t="s">
        <v>110</v>
      </c>
      <c r="C37" s="58" t="s">
        <v>156</v>
      </c>
      <c r="D37" s="58" t="s">
        <v>156</v>
      </c>
      <c r="E37" s="56" t="s">
        <v>23</v>
      </c>
      <c r="F37" s="56" t="s">
        <v>154</v>
      </c>
      <c r="G37" s="56" t="s">
        <v>23</v>
      </c>
      <c r="H37" s="59">
        <v>1500</v>
      </c>
      <c r="I37" s="59">
        <v>89.29</v>
      </c>
      <c r="J37" s="50">
        <v>45597</v>
      </c>
    </row>
    <row r="38" spans="1:10" ht="26.25" thickBot="1">
      <c r="A38" s="12" t="s">
        <v>126</v>
      </c>
      <c r="B38" s="40" t="s">
        <v>110</v>
      </c>
      <c r="C38" s="58" t="s">
        <v>172</v>
      </c>
      <c r="D38" s="58" t="s">
        <v>172</v>
      </c>
      <c r="E38" s="56" t="s">
        <v>23</v>
      </c>
      <c r="F38" s="56" t="s">
        <v>154</v>
      </c>
      <c r="G38" s="56" t="s">
        <v>23</v>
      </c>
      <c r="H38" s="59">
        <v>480</v>
      </c>
      <c r="I38" s="59">
        <v>120</v>
      </c>
      <c r="J38" s="50">
        <v>45292</v>
      </c>
    </row>
    <row r="39" spans="1:10" ht="26.25" thickBot="1">
      <c r="A39" s="12" t="s">
        <v>126</v>
      </c>
      <c r="B39" s="40" t="s">
        <v>110</v>
      </c>
      <c r="C39" s="58" t="s">
        <v>127</v>
      </c>
      <c r="D39" s="58" t="s">
        <v>127</v>
      </c>
      <c r="E39" s="56" t="s">
        <v>23</v>
      </c>
      <c r="F39" s="56">
        <v>1</v>
      </c>
      <c r="G39" s="56" t="s">
        <v>23</v>
      </c>
      <c r="H39" s="59">
        <v>1000</v>
      </c>
      <c r="I39" s="59">
        <v>19</v>
      </c>
      <c r="J39" s="50">
        <v>45231</v>
      </c>
    </row>
    <row r="40" spans="1:10" ht="26.25" thickBot="1">
      <c r="A40" s="12" t="s">
        <v>126</v>
      </c>
      <c r="B40" s="40" t="s">
        <v>110</v>
      </c>
      <c r="C40" s="58" t="s">
        <v>173</v>
      </c>
      <c r="D40" s="58" t="s">
        <v>173</v>
      </c>
      <c r="E40" s="56" t="s">
        <v>27</v>
      </c>
      <c r="F40" s="56" t="s">
        <v>174</v>
      </c>
      <c r="G40" s="56" t="s">
        <v>27</v>
      </c>
      <c r="H40" s="59">
        <v>0</v>
      </c>
      <c r="I40" s="59">
        <v>0</v>
      </c>
      <c r="J40" s="50">
        <v>46204</v>
      </c>
    </row>
    <row r="41" spans="1:10" ht="26.25" thickBot="1">
      <c r="A41" s="12" t="s">
        <v>126</v>
      </c>
      <c r="B41" s="40" t="s">
        <v>110</v>
      </c>
      <c r="C41" s="76" t="s">
        <v>166</v>
      </c>
      <c r="D41" s="76" t="s">
        <v>166</v>
      </c>
      <c r="E41" s="67" t="s">
        <v>164</v>
      </c>
      <c r="F41" s="68" t="s">
        <v>165</v>
      </c>
      <c r="G41" s="70" t="s">
        <v>164</v>
      </c>
      <c r="H41" s="48">
        <v>150</v>
      </c>
      <c r="I41" s="49">
        <v>36.700000000000003</v>
      </c>
      <c r="J41" s="50">
        <v>45078</v>
      </c>
    </row>
    <row r="42" spans="1:10">
      <c r="H42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C5" sqref="C5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44551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270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1300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0</v>
      </c>
      <c r="J10" s="16"/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0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130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0</v>
      </c>
      <c r="J13" s="16"/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0</v>
      </c>
      <c r="I16" s="14">
        <v>0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v>135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1200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0</v>
      </c>
      <c r="J21" s="16"/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300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210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v>4452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v>60</v>
      </c>
      <c r="I29" s="14">
        <v>18.489999999999998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14" t="s">
        <v>124</v>
      </c>
      <c r="G30" s="14" t="s">
        <v>23</v>
      </c>
      <c r="H30" s="14">
        <v>0</v>
      </c>
      <c r="I30" s="14">
        <v>111.32</v>
      </c>
      <c r="J30" s="16">
        <v>44743</v>
      </c>
    </row>
    <row r="31" spans="1:10" ht="26.25" thickBot="1">
      <c r="A31" s="12" t="s">
        <v>126</v>
      </c>
      <c r="B31" s="13" t="s">
        <v>110</v>
      </c>
      <c r="C31" s="40" t="s">
        <v>170</v>
      </c>
      <c r="D31" s="40" t="s">
        <v>170</v>
      </c>
      <c r="E31" s="14" t="s">
        <v>147</v>
      </c>
      <c r="F31" s="14" t="s">
        <v>171</v>
      </c>
      <c r="G31" s="14" t="s">
        <v>147</v>
      </c>
      <c r="H31" s="14">
        <v>500</v>
      </c>
      <c r="I31" s="14">
        <v>1.2</v>
      </c>
      <c r="J31" s="16">
        <v>46296</v>
      </c>
    </row>
    <row r="32" spans="1:10" ht="26.25" thickBot="1">
      <c r="A32" s="51" t="s">
        <v>126</v>
      </c>
      <c r="B32" s="13" t="s">
        <v>110</v>
      </c>
      <c r="C32" s="72" t="s">
        <v>102</v>
      </c>
      <c r="D32" s="72" t="s">
        <v>102</v>
      </c>
      <c r="E32" s="35" t="s">
        <v>103</v>
      </c>
      <c r="F32" s="35" t="s">
        <v>103</v>
      </c>
      <c r="G32" s="35" t="s">
        <v>103</v>
      </c>
      <c r="H32" s="35">
        <v>7000</v>
      </c>
      <c r="I32" s="35">
        <v>7.5</v>
      </c>
      <c r="J32" s="37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0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310</v>
      </c>
      <c r="I36" s="59">
        <v>1.91</v>
      </c>
      <c r="J36" s="50">
        <v>44774</v>
      </c>
    </row>
    <row r="37" spans="1:10" ht="26.25" thickBot="1">
      <c r="A37" s="12" t="s">
        <v>126</v>
      </c>
      <c r="B37" s="40" t="s">
        <v>110</v>
      </c>
      <c r="C37" s="58" t="s">
        <v>156</v>
      </c>
      <c r="D37" s="58" t="s">
        <v>156</v>
      </c>
      <c r="E37" s="56" t="s">
        <v>23</v>
      </c>
      <c r="F37" s="56" t="s">
        <v>154</v>
      </c>
      <c r="G37" s="56" t="s">
        <v>23</v>
      </c>
      <c r="H37" s="59">
        <v>1500</v>
      </c>
      <c r="I37" s="59">
        <v>89.29</v>
      </c>
      <c r="J37" s="50">
        <v>45597</v>
      </c>
    </row>
    <row r="38" spans="1:10" ht="26.25" thickBot="1">
      <c r="A38" s="12" t="s">
        <v>126</v>
      </c>
      <c r="B38" s="40" t="s">
        <v>110</v>
      </c>
      <c r="C38" s="58" t="s">
        <v>172</v>
      </c>
      <c r="D38" s="58" t="s">
        <v>172</v>
      </c>
      <c r="E38" s="56" t="s">
        <v>23</v>
      </c>
      <c r="F38" s="56" t="s">
        <v>154</v>
      </c>
      <c r="G38" s="56" t="s">
        <v>23</v>
      </c>
      <c r="H38" s="59">
        <v>60</v>
      </c>
      <c r="I38" s="59">
        <v>120</v>
      </c>
      <c r="J38" s="50">
        <v>45292</v>
      </c>
    </row>
    <row r="39" spans="1:10" ht="26.25" thickBot="1">
      <c r="A39" s="12" t="s">
        <v>126</v>
      </c>
      <c r="B39" s="40" t="s">
        <v>110</v>
      </c>
      <c r="C39" s="58" t="s">
        <v>127</v>
      </c>
      <c r="D39" s="58" t="s">
        <v>127</v>
      </c>
      <c r="E39" s="56" t="s">
        <v>23</v>
      </c>
      <c r="F39" s="56">
        <v>1</v>
      </c>
      <c r="G39" s="56" t="s">
        <v>23</v>
      </c>
      <c r="H39" s="59">
        <v>480</v>
      </c>
      <c r="I39" s="59">
        <v>19</v>
      </c>
      <c r="J39" s="50">
        <v>45231</v>
      </c>
    </row>
    <row r="40" spans="1:10" ht="26.25" thickBot="1">
      <c r="A40" s="12" t="s">
        <v>126</v>
      </c>
      <c r="B40" s="40" t="s">
        <v>110</v>
      </c>
      <c r="C40" s="58" t="s">
        <v>173</v>
      </c>
      <c r="D40" s="58" t="s">
        <v>173</v>
      </c>
      <c r="E40" s="56" t="s">
        <v>27</v>
      </c>
      <c r="F40" s="56" t="s">
        <v>174</v>
      </c>
      <c r="G40" s="56" t="s">
        <v>27</v>
      </c>
      <c r="H40" s="59">
        <v>0</v>
      </c>
      <c r="I40" s="59">
        <v>0</v>
      </c>
      <c r="J40" s="50">
        <v>46204</v>
      </c>
    </row>
    <row r="41" spans="1:10" ht="26.25" thickBot="1">
      <c r="A41" s="12" t="s">
        <v>126</v>
      </c>
      <c r="B41" s="40" t="s">
        <v>110</v>
      </c>
      <c r="C41" s="76" t="s">
        <v>166</v>
      </c>
      <c r="D41" s="76" t="s">
        <v>166</v>
      </c>
      <c r="E41" s="67" t="s">
        <v>164</v>
      </c>
      <c r="F41" s="68" t="s">
        <v>165</v>
      </c>
      <c r="G41" s="70" t="s">
        <v>164</v>
      </c>
      <c r="H41" s="48">
        <v>150</v>
      </c>
      <c r="I41" s="49">
        <v>36.700000000000003</v>
      </c>
      <c r="J41" s="50">
        <v>45078</v>
      </c>
    </row>
    <row r="42" spans="1:10">
      <c r="H42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activeCell="F11" sqref="F11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44558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270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1300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0</v>
      </c>
      <c r="J10" s="16"/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0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130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0</v>
      </c>
      <c r="J13" s="16"/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0</v>
      </c>
      <c r="I16" s="14">
        <v>0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v>135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1200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2000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0</v>
      </c>
      <c r="J21" s="16"/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300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210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v>4452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v>60</v>
      </c>
      <c r="I29" s="14">
        <v>18.489999999999998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14" t="s">
        <v>124</v>
      </c>
      <c r="G30" s="14" t="s">
        <v>23</v>
      </c>
      <c r="H30" s="14">
        <v>0</v>
      </c>
      <c r="I30" s="14">
        <v>111.32</v>
      </c>
      <c r="J30" s="16">
        <v>44743</v>
      </c>
    </row>
    <row r="31" spans="1:10" ht="26.25" thickBot="1">
      <c r="A31" s="12" t="s">
        <v>126</v>
      </c>
      <c r="B31" s="13" t="s">
        <v>110</v>
      </c>
      <c r="C31" s="40" t="s">
        <v>170</v>
      </c>
      <c r="D31" s="40" t="s">
        <v>170</v>
      </c>
      <c r="E31" s="14" t="s">
        <v>147</v>
      </c>
      <c r="F31" s="14" t="s">
        <v>171</v>
      </c>
      <c r="G31" s="14" t="s">
        <v>147</v>
      </c>
      <c r="H31" s="14">
        <v>500</v>
      </c>
      <c r="I31" s="14">
        <v>1.2</v>
      </c>
      <c r="J31" s="16">
        <v>46296</v>
      </c>
    </row>
    <row r="32" spans="1:10" ht="26.25" thickBot="1">
      <c r="A32" s="51" t="s">
        <v>126</v>
      </c>
      <c r="B32" s="13" t="s">
        <v>110</v>
      </c>
      <c r="C32" s="72" t="s">
        <v>102</v>
      </c>
      <c r="D32" s="72" t="s">
        <v>102</v>
      </c>
      <c r="E32" s="35" t="s">
        <v>103</v>
      </c>
      <c r="F32" s="35" t="s">
        <v>103</v>
      </c>
      <c r="G32" s="35" t="s">
        <v>103</v>
      </c>
      <c r="H32" s="35">
        <v>27300</v>
      </c>
      <c r="I32" s="35">
        <v>7.5</v>
      </c>
      <c r="J32" s="37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0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310</v>
      </c>
      <c r="I36" s="59">
        <v>1.91</v>
      </c>
      <c r="J36" s="50">
        <v>44774</v>
      </c>
    </row>
    <row r="37" spans="1:10" ht="26.25" thickBot="1">
      <c r="A37" s="12" t="s">
        <v>126</v>
      </c>
      <c r="B37" s="40" t="s">
        <v>110</v>
      </c>
      <c r="C37" s="58" t="s">
        <v>156</v>
      </c>
      <c r="D37" s="58" t="s">
        <v>156</v>
      </c>
      <c r="E37" s="56" t="s">
        <v>23</v>
      </c>
      <c r="F37" s="56" t="s">
        <v>154</v>
      </c>
      <c r="G37" s="56" t="s">
        <v>23</v>
      </c>
      <c r="H37" s="59">
        <v>1500</v>
      </c>
      <c r="I37" s="59">
        <v>89.29</v>
      </c>
      <c r="J37" s="50">
        <v>45597</v>
      </c>
    </row>
    <row r="38" spans="1:10" ht="26.25" thickBot="1">
      <c r="A38" s="12" t="s">
        <v>126</v>
      </c>
      <c r="B38" s="40" t="s">
        <v>110</v>
      </c>
      <c r="C38" s="58" t="s">
        <v>172</v>
      </c>
      <c r="D38" s="58" t="s">
        <v>172</v>
      </c>
      <c r="E38" s="56" t="s">
        <v>23</v>
      </c>
      <c r="F38" s="56" t="s">
        <v>154</v>
      </c>
      <c r="G38" s="56" t="s">
        <v>23</v>
      </c>
      <c r="H38" s="59">
        <v>60</v>
      </c>
      <c r="I38" s="59">
        <v>120</v>
      </c>
      <c r="J38" s="50">
        <v>45292</v>
      </c>
    </row>
    <row r="39" spans="1:10" ht="26.25" thickBot="1">
      <c r="A39" s="12" t="s">
        <v>126</v>
      </c>
      <c r="B39" s="40" t="s">
        <v>110</v>
      </c>
      <c r="C39" s="58" t="s">
        <v>127</v>
      </c>
      <c r="D39" s="58" t="s">
        <v>127</v>
      </c>
      <c r="E39" s="56" t="s">
        <v>23</v>
      </c>
      <c r="F39" s="56">
        <v>1</v>
      </c>
      <c r="G39" s="56" t="s">
        <v>23</v>
      </c>
      <c r="H39" s="59">
        <v>480</v>
      </c>
      <c r="I39" s="59">
        <v>19</v>
      </c>
      <c r="J39" s="50">
        <v>45231</v>
      </c>
    </row>
    <row r="40" spans="1:10" ht="26.25" thickBot="1">
      <c r="A40" s="12" t="s">
        <v>126</v>
      </c>
      <c r="B40" s="40" t="s">
        <v>110</v>
      </c>
      <c r="C40" s="58" t="s">
        <v>173</v>
      </c>
      <c r="D40" s="58" t="s">
        <v>173</v>
      </c>
      <c r="E40" s="56" t="s">
        <v>27</v>
      </c>
      <c r="F40" s="56" t="s">
        <v>174</v>
      </c>
      <c r="G40" s="56" t="s">
        <v>27</v>
      </c>
      <c r="H40" s="59">
        <v>10000</v>
      </c>
      <c r="I40" s="59">
        <v>2.5</v>
      </c>
      <c r="J40" s="50">
        <v>46235</v>
      </c>
    </row>
    <row r="41" spans="1:10" ht="26.25" thickBot="1">
      <c r="A41" s="12" t="s">
        <v>126</v>
      </c>
      <c r="B41" s="40" t="s">
        <v>110</v>
      </c>
      <c r="C41" s="58" t="s">
        <v>176</v>
      </c>
      <c r="D41" s="58" t="s">
        <v>176</v>
      </c>
      <c r="E41" s="56" t="s">
        <v>27</v>
      </c>
      <c r="F41" s="56" t="s">
        <v>53</v>
      </c>
      <c r="G41" s="56" t="s">
        <v>27</v>
      </c>
      <c r="H41" s="59">
        <v>10000</v>
      </c>
      <c r="I41" s="59">
        <v>3.2</v>
      </c>
      <c r="J41" s="50">
        <v>46235</v>
      </c>
    </row>
    <row r="42" spans="1:10" ht="26.25" thickBot="1">
      <c r="A42" s="12" t="s">
        <v>126</v>
      </c>
      <c r="B42" s="40" t="s">
        <v>110</v>
      </c>
      <c r="C42" s="58" t="s">
        <v>177</v>
      </c>
      <c r="D42" s="58" t="s">
        <v>177</v>
      </c>
      <c r="E42" s="56" t="s">
        <v>27</v>
      </c>
      <c r="F42" s="56" t="s">
        <v>130</v>
      </c>
      <c r="G42" s="56" t="s">
        <v>27</v>
      </c>
      <c r="H42" s="59">
        <v>10000</v>
      </c>
      <c r="I42" s="59">
        <v>1.6</v>
      </c>
      <c r="J42" s="50">
        <v>46266</v>
      </c>
    </row>
    <row r="43" spans="1:10" ht="26.25" thickBot="1">
      <c r="A43" s="12" t="s">
        <v>126</v>
      </c>
      <c r="B43" s="40" t="s">
        <v>110</v>
      </c>
      <c r="C43" s="58" t="s">
        <v>178</v>
      </c>
      <c r="D43" s="58" t="s">
        <v>178</v>
      </c>
      <c r="E43" s="56" t="s">
        <v>27</v>
      </c>
      <c r="F43" s="56" t="s">
        <v>24</v>
      </c>
      <c r="G43" s="56" t="s">
        <v>27</v>
      </c>
      <c r="H43" s="59">
        <v>8000</v>
      </c>
      <c r="I43" s="59">
        <v>1.78</v>
      </c>
      <c r="J43" s="50">
        <v>46266</v>
      </c>
    </row>
    <row r="44" spans="1:10" ht="26.25" thickBot="1">
      <c r="A44" s="12" t="s">
        <v>126</v>
      </c>
      <c r="B44" s="40" t="s">
        <v>110</v>
      </c>
      <c r="C44" s="76" t="s">
        <v>166</v>
      </c>
      <c r="D44" s="76" t="s">
        <v>166</v>
      </c>
      <c r="E44" s="67" t="s">
        <v>164</v>
      </c>
      <c r="F44" s="68" t="s">
        <v>165</v>
      </c>
      <c r="G44" s="70" t="s">
        <v>164</v>
      </c>
      <c r="H44" s="48">
        <v>150</v>
      </c>
      <c r="I44" s="49">
        <v>36.700000000000003</v>
      </c>
      <c r="J44" s="50">
        <v>45078</v>
      </c>
    </row>
    <row r="45" spans="1:10">
      <c r="H45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H30" sqref="H30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44565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100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0</v>
      </c>
      <c r="J10" s="16"/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176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130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0</v>
      </c>
      <c r="J13" s="16"/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256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v>135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1200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200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1200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300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210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v>3588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v>60</v>
      </c>
      <c r="I29" s="14">
        <v>18.489999999999998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14" t="s">
        <v>124</v>
      </c>
      <c r="G30" s="14" t="s">
        <v>23</v>
      </c>
      <c r="H30" s="14">
        <v>0</v>
      </c>
      <c r="I30" s="14">
        <v>111.32</v>
      </c>
      <c r="J30" s="16">
        <v>44743</v>
      </c>
    </row>
    <row r="31" spans="1:10" ht="26.25" thickBot="1">
      <c r="A31" s="12" t="s">
        <v>126</v>
      </c>
      <c r="B31" s="13" t="s">
        <v>110</v>
      </c>
      <c r="C31" s="40" t="s">
        <v>170</v>
      </c>
      <c r="D31" s="40" t="s">
        <v>170</v>
      </c>
      <c r="E31" s="14" t="s">
        <v>147</v>
      </c>
      <c r="F31" s="14" t="s">
        <v>171</v>
      </c>
      <c r="G31" s="14" t="s">
        <v>147</v>
      </c>
      <c r="H31" s="14">
        <v>60</v>
      </c>
      <c r="I31" s="14">
        <v>1.85</v>
      </c>
      <c r="J31" s="16">
        <v>46296</v>
      </c>
    </row>
    <row r="32" spans="1:10" ht="26.25" thickBot="1">
      <c r="A32" s="51" t="s">
        <v>126</v>
      </c>
      <c r="B32" s="13" t="s">
        <v>110</v>
      </c>
      <c r="C32" s="72" t="s">
        <v>102</v>
      </c>
      <c r="D32" s="72" t="s">
        <v>102</v>
      </c>
      <c r="E32" s="35" t="s">
        <v>103</v>
      </c>
      <c r="F32" s="35" t="s">
        <v>103</v>
      </c>
      <c r="G32" s="35" t="s">
        <v>103</v>
      </c>
      <c r="H32" s="35">
        <v>19300</v>
      </c>
      <c r="I32" s="35">
        <v>7.5</v>
      </c>
      <c r="J32" s="37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1200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210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130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870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172</v>
      </c>
      <c r="D39" s="58" t="s">
        <v>172</v>
      </c>
      <c r="E39" s="56" t="s">
        <v>23</v>
      </c>
      <c r="F39" s="56" t="s">
        <v>154</v>
      </c>
      <c r="G39" s="56" t="s">
        <v>23</v>
      </c>
      <c r="H39" s="59">
        <v>460</v>
      </c>
      <c r="I39" s="59">
        <v>111.3</v>
      </c>
      <c r="J39" s="50">
        <v>45292</v>
      </c>
    </row>
    <row r="40" spans="1:10" ht="26.25" thickBot="1">
      <c r="A40" s="12" t="s">
        <v>126</v>
      </c>
      <c r="B40" s="40" t="s">
        <v>110</v>
      </c>
      <c r="C40" s="58" t="s">
        <v>173</v>
      </c>
      <c r="D40" s="58" t="s">
        <v>173</v>
      </c>
      <c r="E40" s="56" t="s">
        <v>27</v>
      </c>
      <c r="F40" s="56" t="s">
        <v>174</v>
      </c>
      <c r="G40" s="56" t="s">
        <v>27</v>
      </c>
      <c r="H40" s="59">
        <v>2000</v>
      </c>
      <c r="I40" s="59">
        <v>2.5</v>
      </c>
      <c r="J40" s="50">
        <v>46235</v>
      </c>
    </row>
    <row r="41" spans="1:10" ht="26.25" thickBot="1">
      <c r="A41" s="12" t="s">
        <v>126</v>
      </c>
      <c r="B41" s="40" t="s">
        <v>110</v>
      </c>
      <c r="C41" s="58" t="s">
        <v>176</v>
      </c>
      <c r="D41" s="58" t="s">
        <v>176</v>
      </c>
      <c r="E41" s="56" t="s">
        <v>27</v>
      </c>
      <c r="F41" s="56" t="s">
        <v>53</v>
      </c>
      <c r="G41" s="56" t="s">
        <v>27</v>
      </c>
      <c r="H41" s="59">
        <v>3700</v>
      </c>
      <c r="I41" s="59">
        <v>3.2</v>
      </c>
      <c r="J41" s="50">
        <v>46235</v>
      </c>
    </row>
    <row r="42" spans="1:10" ht="26.25" thickBot="1">
      <c r="A42" s="12" t="s">
        <v>126</v>
      </c>
      <c r="B42" s="40" t="s">
        <v>110</v>
      </c>
      <c r="C42" s="76" t="s">
        <v>166</v>
      </c>
      <c r="D42" s="76" t="s">
        <v>166</v>
      </c>
      <c r="E42" s="67" t="s">
        <v>164</v>
      </c>
      <c r="F42" s="68" t="s">
        <v>165</v>
      </c>
      <c r="G42" s="70" t="s">
        <v>164</v>
      </c>
      <c r="H42" s="48">
        <v>150</v>
      </c>
      <c r="I42" s="49">
        <v>36.700000000000003</v>
      </c>
      <c r="J42" s="50">
        <v>45078</v>
      </c>
    </row>
    <row r="43" spans="1:10">
      <c r="H43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J43"/>
  <sheetViews>
    <sheetView topLeftCell="A26" workbookViewId="0">
      <selection activeCell="H38" sqref="H38:H39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44572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100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0</v>
      </c>
      <c r="J10" s="16"/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176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130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0</v>
      </c>
      <c r="J13" s="16"/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256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v>135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1200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200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1200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300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210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v>3588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v>60</v>
      </c>
      <c r="I29" s="14">
        <v>18.489999999999998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14" t="s">
        <v>124</v>
      </c>
      <c r="G30" s="14" t="s">
        <v>23</v>
      </c>
      <c r="H30" s="14">
        <v>0</v>
      </c>
      <c r="I30" s="14">
        <v>111.32</v>
      </c>
      <c r="J30" s="16">
        <v>44743</v>
      </c>
    </row>
    <row r="31" spans="1:10" ht="26.25" thickBot="1">
      <c r="A31" s="12" t="s">
        <v>126</v>
      </c>
      <c r="B31" s="13" t="s">
        <v>110</v>
      </c>
      <c r="C31" s="40" t="s">
        <v>170</v>
      </c>
      <c r="D31" s="40" t="s">
        <v>170</v>
      </c>
      <c r="E31" s="14" t="s">
        <v>147</v>
      </c>
      <c r="F31" s="14" t="s">
        <v>171</v>
      </c>
      <c r="G31" s="14" t="s">
        <v>147</v>
      </c>
      <c r="H31" s="14">
        <v>0</v>
      </c>
      <c r="I31" s="14">
        <v>1.85</v>
      </c>
      <c r="J31" s="16">
        <v>46296</v>
      </c>
    </row>
    <row r="32" spans="1:10" ht="26.25" thickBot="1">
      <c r="A32" s="51" t="s">
        <v>126</v>
      </c>
      <c r="B32" s="13" t="s">
        <v>110</v>
      </c>
      <c r="C32" s="72" t="s">
        <v>102</v>
      </c>
      <c r="D32" s="72" t="s">
        <v>102</v>
      </c>
      <c r="E32" s="35" t="s">
        <v>103</v>
      </c>
      <c r="F32" s="35" t="s">
        <v>103</v>
      </c>
      <c r="G32" s="35" t="s">
        <v>103</v>
      </c>
      <c r="H32" s="35">
        <v>19000</v>
      </c>
      <c r="I32" s="35">
        <v>7.5</v>
      </c>
      <c r="J32" s="37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1200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210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870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172</v>
      </c>
      <c r="D39" s="58" t="s">
        <v>172</v>
      </c>
      <c r="E39" s="56" t="s">
        <v>23</v>
      </c>
      <c r="F39" s="56" t="s">
        <v>154</v>
      </c>
      <c r="G39" s="56" t="s">
        <v>23</v>
      </c>
      <c r="H39" s="59">
        <v>460</v>
      </c>
      <c r="I39" s="59">
        <v>111.3</v>
      </c>
      <c r="J39" s="50">
        <v>45292</v>
      </c>
    </row>
    <row r="40" spans="1:10" ht="26.25" thickBot="1">
      <c r="A40" s="12" t="s">
        <v>126</v>
      </c>
      <c r="B40" s="40" t="s">
        <v>110</v>
      </c>
      <c r="C40" s="58" t="s">
        <v>173</v>
      </c>
      <c r="D40" s="58" t="s">
        <v>173</v>
      </c>
      <c r="E40" s="56" t="s">
        <v>27</v>
      </c>
      <c r="F40" s="56" t="s">
        <v>174</v>
      </c>
      <c r="G40" s="56" t="s">
        <v>27</v>
      </c>
      <c r="H40" s="59">
        <v>2000</v>
      </c>
      <c r="I40" s="59">
        <v>2.5</v>
      </c>
      <c r="J40" s="50">
        <v>46235</v>
      </c>
    </row>
    <row r="41" spans="1:10" ht="26.25" thickBot="1">
      <c r="A41" s="12" t="s">
        <v>126</v>
      </c>
      <c r="B41" s="40" t="s">
        <v>110</v>
      </c>
      <c r="C41" s="58" t="s">
        <v>176</v>
      </c>
      <c r="D41" s="58" t="s">
        <v>176</v>
      </c>
      <c r="E41" s="56" t="s">
        <v>27</v>
      </c>
      <c r="F41" s="56" t="s">
        <v>53</v>
      </c>
      <c r="G41" s="56" t="s">
        <v>27</v>
      </c>
      <c r="H41" s="59">
        <v>3700</v>
      </c>
      <c r="I41" s="59">
        <v>3.2</v>
      </c>
      <c r="J41" s="50">
        <v>46235</v>
      </c>
    </row>
    <row r="42" spans="1:10" ht="26.25" thickBot="1">
      <c r="A42" s="12" t="s">
        <v>126</v>
      </c>
      <c r="B42" s="40" t="s">
        <v>110</v>
      </c>
      <c r="C42" s="76" t="s">
        <v>166</v>
      </c>
      <c r="D42" s="76" t="s">
        <v>166</v>
      </c>
      <c r="E42" s="67" t="s">
        <v>164</v>
      </c>
      <c r="F42" s="68" t="s">
        <v>165</v>
      </c>
      <c r="G42" s="70" t="s">
        <v>164</v>
      </c>
      <c r="H42" s="48">
        <v>150</v>
      </c>
      <c r="I42" s="49">
        <v>36.700000000000003</v>
      </c>
      <c r="J42" s="50">
        <v>45078</v>
      </c>
    </row>
    <row r="43" spans="1:10">
      <c r="H43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D12" sqref="D12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44579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100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0</v>
      </c>
      <c r="J10" s="16"/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176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f>130-25</f>
        <v>105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0</v>
      </c>
      <c r="J13" s="16"/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256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135-26</f>
        <v>109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1200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200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f>1200-120</f>
        <v>1080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f>300-150</f>
        <v>150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210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v>3588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v>0</v>
      </c>
      <c r="I29" s="14">
        <v>18.489999999999998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14" t="s">
        <v>124</v>
      </c>
      <c r="G30" s="14" t="s">
        <v>23</v>
      </c>
      <c r="H30" s="14">
        <v>0</v>
      </c>
      <c r="I30" s="14">
        <v>111.32</v>
      </c>
      <c r="J30" s="16">
        <v>44743</v>
      </c>
    </row>
    <row r="31" spans="1:10" ht="26.25" thickBot="1">
      <c r="A31" s="12" t="s">
        <v>126</v>
      </c>
      <c r="B31" s="13" t="s">
        <v>110</v>
      </c>
      <c r="C31" s="40" t="s">
        <v>170</v>
      </c>
      <c r="D31" s="40" t="s">
        <v>170</v>
      </c>
      <c r="E31" s="14" t="s">
        <v>147</v>
      </c>
      <c r="F31" s="14" t="s">
        <v>171</v>
      </c>
      <c r="G31" s="14" t="s">
        <v>147</v>
      </c>
      <c r="H31" s="14">
        <v>0</v>
      </c>
      <c r="I31" s="14">
        <v>1.85</v>
      </c>
      <c r="J31" s="16">
        <v>46296</v>
      </c>
    </row>
    <row r="32" spans="1:10" ht="26.25" thickBot="1">
      <c r="A32" s="51" t="s">
        <v>126</v>
      </c>
      <c r="B32" s="13" t="s">
        <v>110</v>
      </c>
      <c r="C32" s="72" t="s">
        <v>102</v>
      </c>
      <c r="D32" s="72" t="s">
        <v>102</v>
      </c>
      <c r="E32" s="35" t="s">
        <v>103</v>
      </c>
      <c r="F32" s="35" t="s">
        <v>103</v>
      </c>
      <c r="G32" s="35" t="s">
        <v>103</v>
      </c>
      <c r="H32" s="35">
        <v>19000</v>
      </c>
      <c r="I32" s="35">
        <v>7.5</v>
      </c>
      <c r="J32" s="37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1200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f>210-100</f>
        <v>110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f>870-620</f>
        <v>250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172</v>
      </c>
      <c r="D39" s="58" t="s">
        <v>172</v>
      </c>
      <c r="E39" s="56" t="s">
        <v>23</v>
      </c>
      <c r="F39" s="56" t="s">
        <v>154</v>
      </c>
      <c r="G39" s="56" t="s">
        <v>23</v>
      </c>
      <c r="H39" s="59">
        <v>460</v>
      </c>
      <c r="I39" s="59">
        <v>111.3</v>
      </c>
      <c r="J39" s="50">
        <v>45292</v>
      </c>
    </row>
    <row r="40" spans="1:10" ht="26.25" thickBot="1">
      <c r="A40" s="12" t="s">
        <v>126</v>
      </c>
      <c r="B40" s="40" t="s">
        <v>110</v>
      </c>
      <c r="C40" s="58" t="s">
        <v>173</v>
      </c>
      <c r="D40" s="58" t="s">
        <v>173</v>
      </c>
      <c r="E40" s="56" t="s">
        <v>27</v>
      </c>
      <c r="F40" s="56" t="s">
        <v>174</v>
      </c>
      <c r="G40" s="56" t="s">
        <v>27</v>
      </c>
      <c r="H40" s="59">
        <v>2000</v>
      </c>
      <c r="I40" s="59">
        <v>2.5</v>
      </c>
      <c r="J40" s="50">
        <v>46235</v>
      </c>
    </row>
    <row r="41" spans="1:10" ht="26.25" thickBot="1">
      <c r="A41" s="12" t="s">
        <v>126</v>
      </c>
      <c r="B41" s="40" t="s">
        <v>110</v>
      </c>
      <c r="C41" s="58" t="s">
        <v>176</v>
      </c>
      <c r="D41" s="58" t="s">
        <v>176</v>
      </c>
      <c r="E41" s="56" t="s">
        <v>27</v>
      </c>
      <c r="F41" s="56" t="s">
        <v>53</v>
      </c>
      <c r="G41" s="56" t="s">
        <v>27</v>
      </c>
      <c r="H41" s="59">
        <v>3700</v>
      </c>
      <c r="I41" s="59">
        <v>3.2</v>
      </c>
      <c r="J41" s="50">
        <v>46235</v>
      </c>
    </row>
    <row r="42" spans="1:10" ht="26.25" thickBot="1">
      <c r="A42" s="12" t="s">
        <v>126</v>
      </c>
      <c r="B42" s="40" t="s">
        <v>110</v>
      </c>
      <c r="C42" s="76" t="s">
        <v>166</v>
      </c>
      <c r="D42" s="76" t="s">
        <v>166</v>
      </c>
      <c r="E42" s="67" t="s">
        <v>164</v>
      </c>
      <c r="F42" s="68" t="s">
        <v>165</v>
      </c>
      <c r="G42" s="70" t="s">
        <v>164</v>
      </c>
      <c r="H42" s="48">
        <v>150</v>
      </c>
      <c r="I42" s="49">
        <v>36.700000000000003</v>
      </c>
      <c r="J42" s="50">
        <v>45078</v>
      </c>
    </row>
    <row r="43" spans="1:10">
      <c r="H43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J44"/>
  <sheetViews>
    <sheetView topLeftCell="A23" workbookViewId="0">
      <selection activeCell="D36" sqref="D36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44586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100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1000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176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108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5000</v>
      </c>
      <c r="I13" s="14">
        <v>2.4500000000000002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256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135-26-3</f>
        <v>106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f>1200-300</f>
        <v>900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f>200-100</f>
        <v>100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f>1200-120-300</f>
        <v>780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f>300-150</f>
        <v>150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210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f>3588-96</f>
        <v>3492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v>0</v>
      </c>
      <c r="I29" s="14">
        <v>18.489999999999998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35" t="s">
        <v>124</v>
      </c>
      <c r="G30" s="14" t="s">
        <v>23</v>
      </c>
      <c r="H30" s="14">
        <v>390</v>
      </c>
      <c r="I30" s="14">
        <v>114.95</v>
      </c>
      <c r="J30" s="16">
        <v>45078</v>
      </c>
    </row>
    <row r="31" spans="1:10" ht="26.25" thickBot="1">
      <c r="A31" s="12" t="s">
        <v>126</v>
      </c>
      <c r="B31" s="13" t="s">
        <v>110</v>
      </c>
      <c r="C31" s="72" t="s">
        <v>170</v>
      </c>
      <c r="D31" s="72" t="s">
        <v>170</v>
      </c>
      <c r="E31" s="79" t="s">
        <v>147</v>
      </c>
      <c r="F31" s="56" t="s">
        <v>171</v>
      </c>
      <c r="G31" s="80" t="s">
        <v>147</v>
      </c>
      <c r="H31" s="35">
        <v>0</v>
      </c>
      <c r="I31" s="35">
        <v>1.85</v>
      </c>
      <c r="J31" s="37">
        <v>46296</v>
      </c>
    </row>
    <row r="32" spans="1:10" ht="26.25" thickBot="1">
      <c r="A32" s="12" t="s">
        <v>126</v>
      </c>
      <c r="B32" s="30" t="s">
        <v>110</v>
      </c>
      <c r="C32" s="54" t="s">
        <v>181</v>
      </c>
      <c r="D32" s="54" t="s">
        <v>181</v>
      </c>
      <c r="E32" s="94" t="s">
        <v>164</v>
      </c>
      <c r="F32" s="92" t="s">
        <v>171</v>
      </c>
      <c r="G32" s="94" t="s">
        <v>164</v>
      </c>
      <c r="H32" s="94">
        <v>2500</v>
      </c>
      <c r="I32" s="94">
        <v>10.76</v>
      </c>
      <c r="J32" s="95">
        <v>45108</v>
      </c>
    </row>
    <row r="33" spans="1:10" ht="26.25" thickBot="1">
      <c r="A33" s="51" t="s">
        <v>126</v>
      </c>
      <c r="B33" s="13" t="s">
        <v>110</v>
      </c>
      <c r="C33" s="91" t="s">
        <v>102</v>
      </c>
      <c r="D33" s="91" t="s">
        <v>102</v>
      </c>
      <c r="E33" s="86" t="s">
        <v>103</v>
      </c>
      <c r="F33" s="56" t="s">
        <v>103</v>
      </c>
      <c r="G33" s="84" t="s">
        <v>103</v>
      </c>
      <c r="H33" s="92">
        <f>19000-3000</f>
        <v>16000</v>
      </c>
      <c r="I33" s="92">
        <v>7.5</v>
      </c>
      <c r="J33" s="93">
        <v>45453</v>
      </c>
    </row>
    <row r="34" spans="1:10" ht="39" thickBot="1">
      <c r="A34" s="53" t="s">
        <v>126</v>
      </c>
      <c r="B34" s="89" t="s">
        <v>110</v>
      </c>
      <c r="C34" s="54" t="s">
        <v>155</v>
      </c>
      <c r="D34" s="54" t="s">
        <v>155</v>
      </c>
      <c r="E34" s="56" t="s">
        <v>27</v>
      </c>
      <c r="F34" s="56" t="s">
        <v>27</v>
      </c>
      <c r="G34" s="56" t="s">
        <v>27</v>
      </c>
      <c r="H34" s="56">
        <v>1200</v>
      </c>
      <c r="I34" s="56">
        <v>10.7</v>
      </c>
      <c r="J34" s="38">
        <v>45377</v>
      </c>
    </row>
    <row r="35" spans="1:10" ht="26.25" thickBot="1">
      <c r="A35" s="52" t="s">
        <v>126</v>
      </c>
      <c r="B35" s="13" t="s">
        <v>110</v>
      </c>
      <c r="C35" s="54" t="s">
        <v>46</v>
      </c>
      <c r="D35" s="54" t="s">
        <v>46</v>
      </c>
      <c r="E35" s="84" t="s">
        <v>23</v>
      </c>
      <c r="F35" s="85">
        <v>0.96</v>
      </c>
      <c r="G35" s="86" t="s">
        <v>23</v>
      </c>
      <c r="H35" s="56">
        <v>0</v>
      </c>
      <c r="I35" s="56">
        <v>0</v>
      </c>
      <c r="J35" s="38">
        <v>45886</v>
      </c>
    </row>
    <row r="36" spans="1:10" ht="26.25" thickBot="1">
      <c r="A36" s="87" t="s">
        <v>126</v>
      </c>
      <c r="B36" s="40" t="s">
        <v>110</v>
      </c>
      <c r="C36" s="58" t="s">
        <v>163</v>
      </c>
      <c r="D36" s="58" t="s">
        <v>163</v>
      </c>
      <c r="E36" s="56" t="s">
        <v>23</v>
      </c>
      <c r="F36" s="88" t="s">
        <v>119</v>
      </c>
      <c r="G36" s="56" t="s">
        <v>23</v>
      </c>
      <c r="H36" s="59">
        <v>0</v>
      </c>
      <c r="I36" s="59">
        <v>0</v>
      </c>
      <c r="J36" s="50">
        <v>45047</v>
      </c>
    </row>
    <row r="37" spans="1:10" ht="26.25" thickBot="1">
      <c r="A37" s="12" t="s">
        <v>126</v>
      </c>
      <c r="B37" s="40" t="s">
        <v>110</v>
      </c>
      <c r="C37" s="58" t="s">
        <v>129</v>
      </c>
      <c r="D37" s="58" t="s">
        <v>129</v>
      </c>
      <c r="E37" s="56" t="s">
        <v>22</v>
      </c>
      <c r="F37" s="56" t="s">
        <v>130</v>
      </c>
      <c r="G37" s="56" t="s">
        <v>22</v>
      </c>
      <c r="H37" s="59">
        <f>210-100</f>
        <v>110</v>
      </c>
      <c r="I37" s="59">
        <v>1.91</v>
      </c>
      <c r="J37" s="50">
        <v>44774</v>
      </c>
    </row>
    <row r="38" spans="1:10" ht="39" thickBot="1">
      <c r="A38" s="12" t="s">
        <v>126</v>
      </c>
      <c r="B38" s="40" t="s">
        <v>110</v>
      </c>
      <c r="C38" s="58" t="s">
        <v>179</v>
      </c>
      <c r="D38" s="58" t="s">
        <v>179</v>
      </c>
      <c r="E38" s="56" t="s">
        <v>180</v>
      </c>
      <c r="F38" s="56" t="s">
        <v>180</v>
      </c>
      <c r="G38" s="56" t="s">
        <v>180</v>
      </c>
      <c r="H38" s="59">
        <v>0</v>
      </c>
      <c r="I38" s="59">
        <v>281.3</v>
      </c>
      <c r="J38" s="50"/>
    </row>
    <row r="39" spans="1:10" ht="26.25" thickBot="1">
      <c r="A39" s="12" t="s">
        <v>126</v>
      </c>
      <c r="B39" s="40" t="s">
        <v>110</v>
      </c>
      <c r="C39" s="58" t="s">
        <v>156</v>
      </c>
      <c r="D39" s="58" t="s">
        <v>156</v>
      </c>
      <c r="E39" s="56" t="s">
        <v>23</v>
      </c>
      <c r="F39" s="56" t="s">
        <v>154</v>
      </c>
      <c r="G39" s="56" t="s">
        <v>23</v>
      </c>
      <c r="H39" s="59">
        <f>870-620-210</f>
        <v>40</v>
      </c>
      <c r="I39" s="59">
        <v>89.29</v>
      </c>
      <c r="J39" s="50">
        <v>45597</v>
      </c>
    </row>
    <row r="40" spans="1:10" ht="26.25" thickBot="1">
      <c r="A40" s="12" t="s">
        <v>126</v>
      </c>
      <c r="B40" s="40" t="s">
        <v>110</v>
      </c>
      <c r="C40" s="58" t="s">
        <v>172</v>
      </c>
      <c r="D40" s="58" t="s">
        <v>172</v>
      </c>
      <c r="E40" s="56" t="s">
        <v>23</v>
      </c>
      <c r="F40" s="56" t="s">
        <v>154</v>
      </c>
      <c r="G40" s="56" t="s">
        <v>23</v>
      </c>
      <c r="H40" s="59">
        <v>460</v>
      </c>
      <c r="I40" s="59">
        <v>111.3</v>
      </c>
      <c r="J40" s="50">
        <v>45292</v>
      </c>
    </row>
    <row r="41" spans="1:10" ht="26.25" thickBot="1">
      <c r="A41" s="12" t="s">
        <v>126</v>
      </c>
      <c r="B41" s="40" t="s">
        <v>110</v>
      </c>
      <c r="C41" s="58" t="s">
        <v>173</v>
      </c>
      <c r="D41" s="58" t="s">
        <v>173</v>
      </c>
      <c r="E41" s="56" t="s">
        <v>27</v>
      </c>
      <c r="F41" s="56" t="s">
        <v>174</v>
      </c>
      <c r="G41" s="56" t="s">
        <v>27</v>
      </c>
      <c r="H41" s="59">
        <v>2000</v>
      </c>
      <c r="I41" s="59">
        <v>2.5</v>
      </c>
      <c r="J41" s="50">
        <v>46235</v>
      </c>
    </row>
    <row r="42" spans="1:10" ht="26.25" thickBot="1">
      <c r="A42" s="12" t="s">
        <v>126</v>
      </c>
      <c r="B42" s="40" t="s">
        <v>110</v>
      </c>
      <c r="C42" s="58" t="s">
        <v>176</v>
      </c>
      <c r="D42" s="58" t="s">
        <v>176</v>
      </c>
      <c r="E42" s="56" t="s">
        <v>27</v>
      </c>
      <c r="F42" s="56" t="s">
        <v>53</v>
      </c>
      <c r="G42" s="56" t="s">
        <v>27</v>
      </c>
      <c r="H42" s="59">
        <v>3700</v>
      </c>
      <c r="I42" s="59">
        <v>3.2</v>
      </c>
      <c r="J42" s="50">
        <v>46235</v>
      </c>
    </row>
    <row r="43" spans="1:10" ht="26.25" thickBot="1">
      <c r="A43" s="12" t="s">
        <v>126</v>
      </c>
      <c r="B43" s="40" t="s">
        <v>110</v>
      </c>
      <c r="C43" s="76" t="s">
        <v>166</v>
      </c>
      <c r="D43" s="76" t="s">
        <v>166</v>
      </c>
      <c r="E43" s="67" t="s">
        <v>164</v>
      </c>
      <c r="F43" s="68" t="s">
        <v>165</v>
      </c>
      <c r="G43" s="70" t="s">
        <v>164</v>
      </c>
      <c r="H43" s="48">
        <v>150</v>
      </c>
      <c r="I43" s="49">
        <v>36.700000000000003</v>
      </c>
      <c r="J43" s="50">
        <v>45078</v>
      </c>
    </row>
    <row r="44" spans="1:10">
      <c r="H44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I16" sqref="I16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44593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100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280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176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108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3500</v>
      </c>
      <c r="I13" s="14">
        <v>2.4500000000000002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256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135-26-3</f>
        <v>106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600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f>200-100</f>
        <v>100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600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f>300-150</f>
        <v>150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210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v>3396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v>0</v>
      </c>
      <c r="I29" s="14">
        <v>18.489999999999998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35" t="s">
        <v>124</v>
      </c>
      <c r="G30" s="14" t="s">
        <v>23</v>
      </c>
      <c r="H30" s="14">
        <v>810</v>
      </c>
      <c r="I30" s="14">
        <v>114.95</v>
      </c>
      <c r="J30" s="16">
        <v>45078</v>
      </c>
    </row>
    <row r="31" spans="1:10" ht="26.25" thickBot="1">
      <c r="A31" s="12" t="s">
        <v>126</v>
      </c>
      <c r="B31" s="13" t="s">
        <v>110</v>
      </c>
      <c r="C31" s="72" t="s">
        <v>170</v>
      </c>
      <c r="D31" s="72" t="s">
        <v>170</v>
      </c>
      <c r="E31" s="79" t="s">
        <v>147</v>
      </c>
      <c r="F31" s="56" t="s">
        <v>171</v>
      </c>
      <c r="G31" s="80" t="s">
        <v>147</v>
      </c>
      <c r="H31" s="35">
        <v>0</v>
      </c>
      <c r="I31" s="35">
        <v>1.85</v>
      </c>
      <c r="J31" s="37">
        <v>46296</v>
      </c>
    </row>
    <row r="32" spans="1:10" ht="26.25" thickBot="1">
      <c r="A32" s="12" t="s">
        <v>126</v>
      </c>
      <c r="B32" s="30" t="s">
        <v>110</v>
      </c>
      <c r="C32" s="54" t="s">
        <v>181</v>
      </c>
      <c r="D32" s="54" t="s">
        <v>181</v>
      </c>
      <c r="E32" s="94" t="s">
        <v>164</v>
      </c>
      <c r="F32" s="92" t="s">
        <v>171</v>
      </c>
      <c r="G32" s="94" t="s">
        <v>164</v>
      </c>
      <c r="H32" s="94">
        <v>500</v>
      </c>
      <c r="I32" s="94">
        <v>10.76</v>
      </c>
      <c r="J32" s="95">
        <v>45108</v>
      </c>
    </row>
    <row r="33" spans="1:10" ht="26.25" thickBot="1">
      <c r="A33" s="51" t="s">
        <v>126</v>
      </c>
      <c r="B33" s="13" t="s">
        <v>110</v>
      </c>
      <c r="C33" s="91" t="s">
        <v>102</v>
      </c>
      <c r="D33" s="91" t="s">
        <v>102</v>
      </c>
      <c r="E33" s="86" t="s">
        <v>103</v>
      </c>
      <c r="F33" s="56" t="s">
        <v>103</v>
      </c>
      <c r="G33" s="84" t="s">
        <v>103</v>
      </c>
      <c r="H33" s="92">
        <v>15000</v>
      </c>
      <c r="I33" s="92">
        <v>7.5</v>
      </c>
      <c r="J33" s="93">
        <v>45453</v>
      </c>
    </row>
    <row r="34" spans="1:10" ht="39" thickBot="1">
      <c r="A34" s="53" t="s">
        <v>126</v>
      </c>
      <c r="B34" s="89" t="s">
        <v>110</v>
      </c>
      <c r="C34" s="54" t="s">
        <v>155</v>
      </c>
      <c r="D34" s="54" t="s">
        <v>155</v>
      </c>
      <c r="E34" s="56" t="s">
        <v>27</v>
      </c>
      <c r="F34" s="56" t="s">
        <v>27</v>
      </c>
      <c r="G34" s="56" t="s">
        <v>27</v>
      </c>
      <c r="H34" s="56">
        <v>1200</v>
      </c>
      <c r="I34" s="56">
        <v>10.7</v>
      </c>
      <c r="J34" s="38">
        <v>45377</v>
      </c>
    </row>
    <row r="35" spans="1:10" ht="26.25" thickBot="1">
      <c r="A35" s="52" t="s">
        <v>126</v>
      </c>
      <c r="B35" s="13" t="s">
        <v>110</v>
      </c>
      <c r="C35" s="54" t="s">
        <v>46</v>
      </c>
      <c r="D35" s="54" t="s">
        <v>46</v>
      </c>
      <c r="E35" s="84" t="s">
        <v>23</v>
      </c>
      <c r="F35" s="85">
        <v>0.96</v>
      </c>
      <c r="G35" s="86" t="s">
        <v>23</v>
      </c>
      <c r="H35" s="56">
        <v>0</v>
      </c>
      <c r="I35" s="56">
        <v>0</v>
      </c>
      <c r="J35" s="38">
        <v>45886</v>
      </c>
    </row>
    <row r="36" spans="1:10" ht="26.25" thickBot="1">
      <c r="A36" s="87" t="s">
        <v>126</v>
      </c>
      <c r="B36" s="40" t="s">
        <v>110</v>
      </c>
      <c r="C36" s="58" t="s">
        <v>163</v>
      </c>
      <c r="D36" s="58" t="s">
        <v>163</v>
      </c>
      <c r="E36" s="56" t="s">
        <v>23</v>
      </c>
      <c r="F36" s="88" t="s">
        <v>119</v>
      </c>
      <c r="G36" s="56" t="s">
        <v>23</v>
      </c>
      <c r="H36" s="59">
        <v>0</v>
      </c>
      <c r="I36" s="59">
        <v>0</v>
      </c>
      <c r="J36" s="50">
        <v>45047</v>
      </c>
    </row>
    <row r="37" spans="1:10" ht="26.25" thickBot="1">
      <c r="A37" s="12" t="s">
        <v>126</v>
      </c>
      <c r="B37" s="40" t="s">
        <v>110</v>
      </c>
      <c r="C37" s="58" t="s">
        <v>129</v>
      </c>
      <c r="D37" s="58" t="s">
        <v>129</v>
      </c>
      <c r="E37" s="56" t="s">
        <v>22</v>
      </c>
      <c r="F37" s="56" t="s">
        <v>130</v>
      </c>
      <c r="G37" s="56" t="s">
        <v>22</v>
      </c>
      <c r="H37" s="59">
        <v>60</v>
      </c>
      <c r="I37" s="59">
        <v>1.91</v>
      </c>
      <c r="J37" s="50">
        <v>44774</v>
      </c>
    </row>
    <row r="38" spans="1:10" ht="39" thickBot="1">
      <c r="A38" s="12" t="s">
        <v>126</v>
      </c>
      <c r="B38" s="40" t="s">
        <v>110</v>
      </c>
      <c r="C38" s="58" t="s">
        <v>179</v>
      </c>
      <c r="D38" s="58" t="s">
        <v>179</v>
      </c>
      <c r="E38" s="56" t="s">
        <v>180</v>
      </c>
      <c r="F38" s="56" t="s">
        <v>180</v>
      </c>
      <c r="G38" s="56" t="s">
        <v>180</v>
      </c>
      <c r="H38" s="59">
        <v>0</v>
      </c>
      <c r="I38" s="59">
        <v>281.3</v>
      </c>
      <c r="J38" s="50"/>
    </row>
    <row r="39" spans="1:10" ht="26.25" thickBot="1">
      <c r="A39" s="12" t="s">
        <v>126</v>
      </c>
      <c r="B39" s="40" t="s">
        <v>110</v>
      </c>
      <c r="C39" s="58" t="s">
        <v>156</v>
      </c>
      <c r="D39" s="58" t="s">
        <v>156</v>
      </c>
      <c r="E39" s="56" t="s">
        <v>23</v>
      </c>
      <c r="F39" s="56" t="s">
        <v>154</v>
      </c>
      <c r="G39" s="56" t="s">
        <v>23</v>
      </c>
      <c r="H39" s="59">
        <f>870-620-210</f>
        <v>40</v>
      </c>
      <c r="I39" s="59">
        <v>89.29</v>
      </c>
      <c r="J39" s="50">
        <v>45597</v>
      </c>
    </row>
    <row r="40" spans="1:10" ht="26.25" thickBot="1">
      <c r="A40" s="12" t="s">
        <v>126</v>
      </c>
      <c r="B40" s="40" t="s">
        <v>110</v>
      </c>
      <c r="C40" s="58" t="s">
        <v>172</v>
      </c>
      <c r="D40" s="58" t="s">
        <v>172</v>
      </c>
      <c r="E40" s="56" t="s">
        <v>23</v>
      </c>
      <c r="F40" s="56" t="s">
        <v>154</v>
      </c>
      <c r="G40" s="56" t="s">
        <v>23</v>
      </c>
      <c r="H40" s="59">
        <v>460</v>
      </c>
      <c r="I40" s="59">
        <v>111.3</v>
      </c>
      <c r="J40" s="50">
        <v>45292</v>
      </c>
    </row>
    <row r="41" spans="1:10" ht="26.25" thickBot="1">
      <c r="A41" s="12" t="s">
        <v>126</v>
      </c>
      <c r="B41" s="40" t="s">
        <v>110</v>
      </c>
      <c r="C41" s="58" t="s">
        <v>173</v>
      </c>
      <c r="D41" s="58" t="s">
        <v>173</v>
      </c>
      <c r="E41" s="56" t="s">
        <v>27</v>
      </c>
      <c r="F41" s="56" t="s">
        <v>174</v>
      </c>
      <c r="G41" s="56" t="s">
        <v>27</v>
      </c>
      <c r="H41" s="59">
        <v>2000</v>
      </c>
      <c r="I41" s="59">
        <v>2.5</v>
      </c>
      <c r="J41" s="50">
        <v>46235</v>
      </c>
    </row>
    <row r="42" spans="1:10" ht="26.25" thickBot="1">
      <c r="A42" s="12" t="s">
        <v>126</v>
      </c>
      <c r="B42" s="40" t="s">
        <v>110</v>
      </c>
      <c r="C42" s="58" t="s">
        <v>176</v>
      </c>
      <c r="D42" s="58" t="s">
        <v>176</v>
      </c>
      <c r="E42" s="56" t="s">
        <v>27</v>
      </c>
      <c r="F42" s="56" t="s">
        <v>53</v>
      </c>
      <c r="G42" s="56" t="s">
        <v>27</v>
      </c>
      <c r="H42" s="59">
        <v>3700</v>
      </c>
      <c r="I42" s="59">
        <v>3.2</v>
      </c>
      <c r="J42" s="50">
        <v>46235</v>
      </c>
    </row>
    <row r="43" spans="1:10" ht="26.25" thickBot="1">
      <c r="A43" s="12" t="s">
        <v>126</v>
      </c>
      <c r="B43" s="40" t="s">
        <v>110</v>
      </c>
      <c r="C43" s="76" t="s">
        <v>166</v>
      </c>
      <c r="D43" s="76" t="s">
        <v>166</v>
      </c>
      <c r="E43" s="67" t="s">
        <v>164</v>
      </c>
      <c r="F43" s="68" t="s">
        <v>165</v>
      </c>
      <c r="G43" s="70" t="s">
        <v>164</v>
      </c>
      <c r="H43" s="48">
        <v>150</v>
      </c>
      <c r="I43" s="49">
        <v>36.700000000000003</v>
      </c>
      <c r="J43" s="50">
        <v>45078</v>
      </c>
    </row>
    <row r="44" spans="1:10">
      <c r="H44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E13" sqref="E13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44600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100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176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96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2.4500000000000002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256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v>94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300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30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200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v>2772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v>0</v>
      </c>
      <c r="I29" s="14">
        <v>18.489999999999998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35" t="s">
        <v>124</v>
      </c>
      <c r="G30" s="14" t="s">
        <v>23</v>
      </c>
      <c r="H30" s="14">
        <v>0</v>
      </c>
      <c r="I30" s="14">
        <v>114.95</v>
      </c>
      <c r="J30" s="16">
        <v>45078</v>
      </c>
    </row>
    <row r="31" spans="1:10" ht="26.25" thickBot="1">
      <c r="A31" s="12" t="s">
        <v>126</v>
      </c>
      <c r="B31" s="13" t="s">
        <v>110</v>
      </c>
      <c r="C31" s="72" t="s">
        <v>170</v>
      </c>
      <c r="D31" s="72" t="s">
        <v>170</v>
      </c>
      <c r="E31" s="79" t="s">
        <v>147</v>
      </c>
      <c r="F31" s="56" t="s">
        <v>171</v>
      </c>
      <c r="G31" s="80" t="s">
        <v>147</v>
      </c>
      <c r="H31" s="35">
        <v>0</v>
      </c>
      <c r="I31" s="35">
        <v>1.85</v>
      </c>
      <c r="J31" s="37">
        <v>46296</v>
      </c>
    </row>
    <row r="32" spans="1:10" ht="26.25" thickBot="1">
      <c r="A32" s="12" t="s">
        <v>126</v>
      </c>
      <c r="B32" s="30" t="s">
        <v>110</v>
      </c>
      <c r="C32" s="54" t="s">
        <v>181</v>
      </c>
      <c r="D32" s="54" t="s">
        <v>181</v>
      </c>
      <c r="E32" s="94" t="s">
        <v>164</v>
      </c>
      <c r="F32" s="92" t="s">
        <v>171</v>
      </c>
      <c r="G32" s="94" t="s">
        <v>164</v>
      </c>
      <c r="H32" s="94">
        <v>150</v>
      </c>
      <c r="I32" s="94">
        <v>10.76</v>
      </c>
      <c r="J32" s="95">
        <v>45108</v>
      </c>
    </row>
    <row r="33" spans="1:10" ht="26.25" thickBot="1">
      <c r="A33" s="51" t="s">
        <v>126</v>
      </c>
      <c r="B33" s="13" t="s">
        <v>110</v>
      </c>
      <c r="C33" s="91" t="s">
        <v>102</v>
      </c>
      <c r="D33" s="91" t="s">
        <v>102</v>
      </c>
      <c r="E33" s="86" t="s">
        <v>103</v>
      </c>
      <c r="F33" s="56" t="s">
        <v>103</v>
      </c>
      <c r="G33" s="84" t="s">
        <v>103</v>
      </c>
      <c r="H33" s="92">
        <v>15000</v>
      </c>
      <c r="I33" s="92">
        <v>7.5</v>
      </c>
      <c r="J33" s="93">
        <v>45453</v>
      </c>
    </row>
    <row r="34" spans="1:10" ht="39" thickBot="1">
      <c r="A34" s="53" t="s">
        <v>126</v>
      </c>
      <c r="B34" s="89" t="s">
        <v>110</v>
      </c>
      <c r="C34" s="54" t="s">
        <v>155</v>
      </c>
      <c r="D34" s="54" t="s">
        <v>155</v>
      </c>
      <c r="E34" s="56" t="s">
        <v>27</v>
      </c>
      <c r="F34" s="56" t="s">
        <v>27</v>
      </c>
      <c r="G34" s="56" t="s">
        <v>27</v>
      </c>
      <c r="H34" s="56">
        <v>1200</v>
      </c>
      <c r="I34" s="56">
        <v>10.7</v>
      </c>
      <c r="J34" s="38">
        <v>45377</v>
      </c>
    </row>
    <row r="35" spans="1:10" ht="26.25" thickBot="1">
      <c r="A35" s="52" t="s">
        <v>126</v>
      </c>
      <c r="B35" s="13" t="s">
        <v>110</v>
      </c>
      <c r="C35" s="54" t="s">
        <v>46</v>
      </c>
      <c r="D35" s="54" t="s">
        <v>46</v>
      </c>
      <c r="E35" s="84" t="s">
        <v>23</v>
      </c>
      <c r="F35" s="85">
        <v>0.96</v>
      </c>
      <c r="G35" s="86" t="s">
        <v>23</v>
      </c>
      <c r="H35" s="56">
        <v>0</v>
      </c>
      <c r="I35" s="56">
        <v>0</v>
      </c>
      <c r="J35" s="38">
        <v>45886</v>
      </c>
    </row>
    <row r="36" spans="1:10" ht="26.25" thickBot="1">
      <c r="A36" s="87" t="s">
        <v>126</v>
      </c>
      <c r="B36" s="40" t="s">
        <v>110</v>
      </c>
      <c r="C36" s="58" t="s">
        <v>163</v>
      </c>
      <c r="D36" s="58" t="s">
        <v>163</v>
      </c>
      <c r="E36" s="56" t="s">
        <v>23</v>
      </c>
      <c r="F36" s="88" t="s">
        <v>119</v>
      </c>
      <c r="G36" s="56" t="s">
        <v>23</v>
      </c>
      <c r="H36" s="59">
        <v>0</v>
      </c>
      <c r="I36" s="59">
        <v>0</v>
      </c>
      <c r="J36" s="50">
        <v>45047</v>
      </c>
    </row>
    <row r="37" spans="1:10" ht="26.25" thickBot="1">
      <c r="A37" s="12" t="s">
        <v>126</v>
      </c>
      <c r="B37" s="40" t="s">
        <v>110</v>
      </c>
      <c r="C37" s="58" t="s">
        <v>129</v>
      </c>
      <c r="D37" s="58" t="s">
        <v>129</v>
      </c>
      <c r="E37" s="56" t="s">
        <v>22</v>
      </c>
      <c r="F37" s="56" t="s">
        <v>130</v>
      </c>
      <c r="G37" s="56" t="s">
        <v>22</v>
      </c>
      <c r="H37" s="59">
        <v>60</v>
      </c>
      <c r="I37" s="59">
        <v>1.91</v>
      </c>
      <c r="J37" s="50">
        <v>44774</v>
      </c>
    </row>
    <row r="38" spans="1:10" ht="39" thickBot="1">
      <c r="A38" s="12" t="s">
        <v>126</v>
      </c>
      <c r="B38" s="40" t="s">
        <v>110</v>
      </c>
      <c r="C38" s="58" t="s">
        <v>179</v>
      </c>
      <c r="D38" s="58" t="s">
        <v>179</v>
      </c>
      <c r="E38" s="56" t="s">
        <v>180</v>
      </c>
      <c r="F38" s="56" t="s">
        <v>180</v>
      </c>
      <c r="G38" s="56" t="s">
        <v>180</v>
      </c>
      <c r="H38" s="59">
        <v>0</v>
      </c>
      <c r="I38" s="59">
        <v>281.3</v>
      </c>
      <c r="J38" s="50"/>
    </row>
    <row r="39" spans="1:10" ht="26.25" thickBot="1">
      <c r="A39" s="12" t="s">
        <v>126</v>
      </c>
      <c r="B39" s="40" t="s">
        <v>110</v>
      </c>
      <c r="C39" s="58" t="s">
        <v>156</v>
      </c>
      <c r="D39" s="58" t="s">
        <v>156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89.29</v>
      </c>
      <c r="J39" s="50">
        <v>45597</v>
      </c>
    </row>
    <row r="40" spans="1:10" ht="26.25" thickBot="1">
      <c r="A40" s="12" t="s">
        <v>126</v>
      </c>
      <c r="B40" s="40" t="s">
        <v>110</v>
      </c>
      <c r="C40" s="58" t="s">
        <v>172</v>
      </c>
      <c r="D40" s="58" t="s">
        <v>172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111.3</v>
      </c>
      <c r="J40" s="50">
        <v>45292</v>
      </c>
    </row>
    <row r="41" spans="1:10" ht="26.25" thickBot="1">
      <c r="A41" s="12" t="s">
        <v>126</v>
      </c>
      <c r="B41" s="40" t="s">
        <v>110</v>
      </c>
      <c r="C41" s="58" t="s">
        <v>173</v>
      </c>
      <c r="D41" s="58" t="s">
        <v>173</v>
      </c>
      <c r="E41" s="56" t="s">
        <v>27</v>
      </c>
      <c r="F41" s="56" t="s">
        <v>174</v>
      </c>
      <c r="G41" s="56" t="s">
        <v>27</v>
      </c>
      <c r="H41" s="59">
        <v>2000</v>
      </c>
      <c r="I41" s="59">
        <v>2.5</v>
      </c>
      <c r="J41" s="50">
        <v>46235</v>
      </c>
    </row>
    <row r="42" spans="1:10" ht="26.25" thickBot="1">
      <c r="A42" s="12" t="s">
        <v>126</v>
      </c>
      <c r="B42" s="40" t="s">
        <v>110</v>
      </c>
      <c r="C42" s="58" t="s">
        <v>176</v>
      </c>
      <c r="D42" s="58" t="s">
        <v>176</v>
      </c>
      <c r="E42" s="56" t="s">
        <v>27</v>
      </c>
      <c r="F42" s="56" t="s">
        <v>53</v>
      </c>
      <c r="G42" s="56" t="s">
        <v>27</v>
      </c>
      <c r="H42" s="59">
        <v>3700</v>
      </c>
      <c r="I42" s="59">
        <v>3.2</v>
      </c>
      <c r="J42" s="50">
        <v>46235</v>
      </c>
    </row>
    <row r="43" spans="1:10" ht="26.25" thickBot="1">
      <c r="A43" s="12" t="s">
        <v>126</v>
      </c>
      <c r="B43" s="40" t="s">
        <v>110</v>
      </c>
      <c r="C43" s="76" t="s">
        <v>166</v>
      </c>
      <c r="D43" s="76" t="s">
        <v>166</v>
      </c>
      <c r="E43" s="67" t="s">
        <v>164</v>
      </c>
      <c r="F43" s="68" t="s">
        <v>165</v>
      </c>
      <c r="G43" s="70" t="s">
        <v>164</v>
      </c>
      <c r="H43" s="48">
        <v>100</v>
      </c>
      <c r="I43" s="49">
        <v>36.700000000000003</v>
      </c>
      <c r="J43" s="50">
        <v>45078</v>
      </c>
    </row>
    <row r="44" spans="1:10">
      <c r="H44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J44"/>
  <sheetViews>
    <sheetView topLeftCell="A23" workbookViewId="0">
      <selection activeCell="Q6" sqref="Q6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44607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1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100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176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65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2.4500000000000002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256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v>58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300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200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v>2772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v>0</v>
      </c>
      <c r="I29" s="14">
        <v>18.489999999999998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35" t="s">
        <v>124</v>
      </c>
      <c r="G30" s="14" t="s">
        <v>23</v>
      </c>
      <c r="H30" s="14">
        <v>0</v>
      </c>
      <c r="I30" s="14">
        <v>114.95</v>
      </c>
      <c r="J30" s="16">
        <v>45078</v>
      </c>
    </row>
    <row r="31" spans="1:10" ht="26.25" thickBot="1">
      <c r="A31" s="12" t="s">
        <v>126</v>
      </c>
      <c r="B31" s="13" t="s">
        <v>110</v>
      </c>
      <c r="C31" s="72" t="s">
        <v>170</v>
      </c>
      <c r="D31" s="72" t="s">
        <v>170</v>
      </c>
      <c r="E31" s="79" t="s">
        <v>147</v>
      </c>
      <c r="F31" s="56" t="s">
        <v>171</v>
      </c>
      <c r="G31" s="80" t="s">
        <v>147</v>
      </c>
      <c r="H31" s="35">
        <v>0</v>
      </c>
      <c r="I31" s="35">
        <v>1.85</v>
      </c>
      <c r="J31" s="37">
        <v>46296</v>
      </c>
    </row>
    <row r="32" spans="1:10" ht="26.25" thickBot="1">
      <c r="A32" s="12" t="s">
        <v>126</v>
      </c>
      <c r="B32" s="30" t="s">
        <v>110</v>
      </c>
      <c r="C32" s="54" t="s">
        <v>181</v>
      </c>
      <c r="D32" s="54" t="s">
        <v>181</v>
      </c>
      <c r="E32" s="94" t="s">
        <v>164</v>
      </c>
      <c r="F32" s="92" t="s">
        <v>171</v>
      </c>
      <c r="G32" s="94" t="s">
        <v>164</v>
      </c>
      <c r="H32" s="94">
        <v>0</v>
      </c>
      <c r="I32" s="94">
        <v>10.76</v>
      </c>
      <c r="J32" s="95">
        <v>45108</v>
      </c>
    </row>
    <row r="33" spans="1:10" ht="26.25" thickBot="1">
      <c r="A33" s="51" t="s">
        <v>126</v>
      </c>
      <c r="B33" s="13" t="s">
        <v>110</v>
      </c>
      <c r="C33" s="91" t="s">
        <v>102</v>
      </c>
      <c r="D33" s="91" t="s">
        <v>102</v>
      </c>
      <c r="E33" s="86" t="s">
        <v>103</v>
      </c>
      <c r="F33" s="56" t="s">
        <v>103</v>
      </c>
      <c r="G33" s="84" t="s">
        <v>103</v>
      </c>
      <c r="H33" s="92">
        <v>15000</v>
      </c>
      <c r="I33" s="92">
        <v>7.5</v>
      </c>
      <c r="J33" s="93">
        <v>45453</v>
      </c>
    </row>
    <row r="34" spans="1:10" ht="39" thickBot="1">
      <c r="A34" s="53" t="s">
        <v>126</v>
      </c>
      <c r="B34" s="89" t="s">
        <v>110</v>
      </c>
      <c r="C34" s="54" t="s">
        <v>155</v>
      </c>
      <c r="D34" s="54" t="s">
        <v>155</v>
      </c>
      <c r="E34" s="56" t="s">
        <v>27</v>
      </c>
      <c r="F34" s="56" t="s">
        <v>27</v>
      </c>
      <c r="G34" s="56" t="s">
        <v>27</v>
      </c>
      <c r="H34" s="56">
        <v>600</v>
      </c>
      <c r="I34" s="56">
        <v>10.7</v>
      </c>
      <c r="J34" s="38">
        <v>45377</v>
      </c>
    </row>
    <row r="35" spans="1:10" ht="26.25" thickBot="1">
      <c r="A35" s="52" t="s">
        <v>126</v>
      </c>
      <c r="B35" s="13" t="s">
        <v>110</v>
      </c>
      <c r="C35" s="54" t="s">
        <v>46</v>
      </c>
      <c r="D35" s="54" t="s">
        <v>46</v>
      </c>
      <c r="E35" s="84" t="s">
        <v>23</v>
      </c>
      <c r="F35" s="85">
        <v>0.96</v>
      </c>
      <c r="G35" s="86" t="s">
        <v>23</v>
      </c>
      <c r="H35" s="56">
        <v>0</v>
      </c>
      <c r="I35" s="56">
        <v>0</v>
      </c>
      <c r="J35" s="38">
        <v>45886</v>
      </c>
    </row>
    <row r="36" spans="1:10" ht="26.25" thickBot="1">
      <c r="A36" s="87" t="s">
        <v>126</v>
      </c>
      <c r="B36" s="40" t="s">
        <v>110</v>
      </c>
      <c r="C36" s="58" t="s">
        <v>163</v>
      </c>
      <c r="D36" s="58" t="s">
        <v>163</v>
      </c>
      <c r="E36" s="56" t="s">
        <v>23</v>
      </c>
      <c r="F36" s="88" t="s">
        <v>119</v>
      </c>
      <c r="G36" s="56" t="s">
        <v>23</v>
      </c>
      <c r="H36" s="59">
        <v>0</v>
      </c>
      <c r="I36" s="59">
        <v>0</v>
      </c>
      <c r="J36" s="50">
        <v>45047</v>
      </c>
    </row>
    <row r="37" spans="1:10" ht="26.25" thickBot="1">
      <c r="A37" s="12" t="s">
        <v>126</v>
      </c>
      <c r="B37" s="40" t="s">
        <v>110</v>
      </c>
      <c r="C37" s="58" t="s">
        <v>129</v>
      </c>
      <c r="D37" s="58" t="s">
        <v>129</v>
      </c>
      <c r="E37" s="56" t="s">
        <v>22</v>
      </c>
      <c r="F37" s="56" t="s">
        <v>130</v>
      </c>
      <c r="G37" s="56" t="s">
        <v>22</v>
      </c>
      <c r="H37" s="59">
        <v>60</v>
      </c>
      <c r="I37" s="59">
        <v>1.91</v>
      </c>
      <c r="J37" s="50">
        <v>44774</v>
      </c>
    </row>
    <row r="38" spans="1:10" ht="39" thickBot="1">
      <c r="A38" s="12" t="s">
        <v>126</v>
      </c>
      <c r="B38" s="40" t="s">
        <v>110</v>
      </c>
      <c r="C38" s="58" t="s">
        <v>179</v>
      </c>
      <c r="D38" s="58" t="s">
        <v>179</v>
      </c>
      <c r="E38" s="56" t="s">
        <v>180</v>
      </c>
      <c r="F38" s="56" t="s">
        <v>180</v>
      </c>
      <c r="G38" s="56" t="s">
        <v>180</v>
      </c>
      <c r="H38" s="59">
        <v>0</v>
      </c>
      <c r="I38" s="59">
        <v>281.3</v>
      </c>
      <c r="J38" s="50"/>
    </row>
    <row r="39" spans="1:10" ht="26.25" thickBot="1">
      <c r="A39" s="12" t="s">
        <v>126</v>
      </c>
      <c r="B39" s="40" t="s">
        <v>110</v>
      </c>
      <c r="C39" s="58" t="s">
        <v>156</v>
      </c>
      <c r="D39" s="58" t="s">
        <v>156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89.29</v>
      </c>
      <c r="J39" s="50">
        <v>45597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600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173</v>
      </c>
      <c r="D41" s="58" t="s">
        <v>173</v>
      </c>
      <c r="E41" s="56" t="s">
        <v>27</v>
      </c>
      <c r="F41" s="56" t="s">
        <v>174</v>
      </c>
      <c r="G41" s="56" t="s">
        <v>27</v>
      </c>
      <c r="H41" s="59">
        <v>0</v>
      </c>
      <c r="I41" s="59">
        <v>2.5</v>
      </c>
      <c r="J41" s="50">
        <v>46235</v>
      </c>
    </row>
    <row r="42" spans="1:10" ht="26.25" thickBot="1">
      <c r="A42" s="12" t="s">
        <v>126</v>
      </c>
      <c r="B42" s="40" t="s">
        <v>110</v>
      </c>
      <c r="C42" s="58" t="s">
        <v>176</v>
      </c>
      <c r="D42" s="58" t="s">
        <v>176</v>
      </c>
      <c r="E42" s="56" t="s">
        <v>27</v>
      </c>
      <c r="F42" s="56" t="s">
        <v>53</v>
      </c>
      <c r="G42" s="56" t="s">
        <v>27</v>
      </c>
      <c r="H42" s="59">
        <v>2300</v>
      </c>
      <c r="I42" s="59">
        <v>3.2</v>
      </c>
      <c r="J42" s="50">
        <v>46235</v>
      </c>
    </row>
    <row r="43" spans="1:10" ht="26.25" thickBot="1">
      <c r="A43" s="12" t="s">
        <v>126</v>
      </c>
      <c r="B43" s="40" t="s">
        <v>110</v>
      </c>
      <c r="C43" s="76" t="s">
        <v>166</v>
      </c>
      <c r="D43" s="76" t="s">
        <v>166</v>
      </c>
      <c r="E43" s="67" t="s">
        <v>164</v>
      </c>
      <c r="F43" s="68" t="s">
        <v>165</v>
      </c>
      <c r="G43" s="70" t="s">
        <v>164</v>
      </c>
      <c r="H43" s="48">
        <v>100</v>
      </c>
      <c r="I43" s="49">
        <v>36.700000000000003</v>
      </c>
      <c r="J43" s="50">
        <v>45078</v>
      </c>
    </row>
    <row r="44" spans="1:10">
      <c r="H44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J44"/>
  <sheetViews>
    <sheetView topLeftCell="A19" workbookViewId="0">
      <selection activeCell="H26" sqref="H26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44620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1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176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49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2.4500000000000002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256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v>42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100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1080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v>2436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v>0</v>
      </c>
      <c r="I29" s="14">
        <v>18.489999999999998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35" t="s">
        <v>124</v>
      </c>
      <c r="G30" s="14" t="s">
        <v>23</v>
      </c>
      <c r="H30" s="14">
        <v>0</v>
      </c>
      <c r="I30" s="14">
        <v>114.95</v>
      </c>
      <c r="J30" s="16">
        <v>45078</v>
      </c>
    </row>
    <row r="31" spans="1:10" ht="26.25" thickBot="1">
      <c r="A31" s="12" t="s">
        <v>126</v>
      </c>
      <c r="B31" s="13" t="s">
        <v>110</v>
      </c>
      <c r="C31" s="72" t="s">
        <v>170</v>
      </c>
      <c r="D31" s="72" t="s">
        <v>170</v>
      </c>
      <c r="E31" s="79" t="s">
        <v>147</v>
      </c>
      <c r="F31" s="56" t="s">
        <v>171</v>
      </c>
      <c r="G31" s="80" t="s">
        <v>147</v>
      </c>
      <c r="H31" s="35">
        <v>0</v>
      </c>
      <c r="I31" s="35">
        <v>1.85</v>
      </c>
      <c r="J31" s="37">
        <v>46296</v>
      </c>
    </row>
    <row r="32" spans="1:10" ht="26.25" thickBot="1">
      <c r="A32" s="12" t="s">
        <v>126</v>
      </c>
      <c r="B32" s="30" t="s">
        <v>110</v>
      </c>
      <c r="C32" s="54" t="s">
        <v>181</v>
      </c>
      <c r="D32" s="54" t="s">
        <v>181</v>
      </c>
      <c r="E32" s="94" t="s">
        <v>164</v>
      </c>
      <c r="F32" s="92" t="s">
        <v>171</v>
      </c>
      <c r="G32" s="94" t="s">
        <v>164</v>
      </c>
      <c r="H32" s="94">
        <v>0</v>
      </c>
      <c r="I32" s="94">
        <v>10.76</v>
      </c>
      <c r="J32" s="95">
        <v>45108</v>
      </c>
    </row>
    <row r="33" spans="1:10" ht="26.25" thickBot="1">
      <c r="A33" s="51" t="s">
        <v>126</v>
      </c>
      <c r="B33" s="13" t="s">
        <v>110</v>
      </c>
      <c r="C33" s="91" t="s">
        <v>102</v>
      </c>
      <c r="D33" s="91" t="s">
        <v>102</v>
      </c>
      <c r="E33" s="86" t="s">
        <v>103</v>
      </c>
      <c r="F33" s="56" t="s">
        <v>103</v>
      </c>
      <c r="G33" s="84" t="s">
        <v>103</v>
      </c>
      <c r="H33" s="92">
        <v>10000</v>
      </c>
      <c r="I33" s="92">
        <v>7.5</v>
      </c>
      <c r="J33" s="93">
        <v>45453</v>
      </c>
    </row>
    <row r="34" spans="1:10" ht="39" thickBot="1">
      <c r="A34" s="53" t="s">
        <v>126</v>
      </c>
      <c r="B34" s="89" t="s">
        <v>110</v>
      </c>
      <c r="C34" s="54" t="s">
        <v>155</v>
      </c>
      <c r="D34" s="54" t="s">
        <v>155</v>
      </c>
      <c r="E34" s="56" t="s">
        <v>27</v>
      </c>
      <c r="F34" s="56" t="s">
        <v>27</v>
      </c>
      <c r="G34" s="56" t="s">
        <v>27</v>
      </c>
      <c r="H34" s="56">
        <v>600</v>
      </c>
      <c r="I34" s="56">
        <v>10.7</v>
      </c>
      <c r="J34" s="38">
        <v>45377</v>
      </c>
    </row>
    <row r="35" spans="1:10" ht="26.25" thickBot="1">
      <c r="A35" s="52" t="s">
        <v>126</v>
      </c>
      <c r="B35" s="13" t="s">
        <v>110</v>
      </c>
      <c r="C35" s="54" t="s">
        <v>46</v>
      </c>
      <c r="D35" s="54" t="s">
        <v>46</v>
      </c>
      <c r="E35" s="84" t="s">
        <v>23</v>
      </c>
      <c r="F35" s="85">
        <v>0.96</v>
      </c>
      <c r="G35" s="86" t="s">
        <v>23</v>
      </c>
      <c r="H35" s="56">
        <v>0</v>
      </c>
      <c r="I35" s="56">
        <v>0</v>
      </c>
      <c r="J35" s="38">
        <v>45886</v>
      </c>
    </row>
    <row r="36" spans="1:10" ht="26.25" thickBot="1">
      <c r="A36" s="87" t="s">
        <v>126</v>
      </c>
      <c r="B36" s="40" t="s">
        <v>110</v>
      </c>
      <c r="C36" s="58" t="s">
        <v>163</v>
      </c>
      <c r="D36" s="58" t="s">
        <v>163</v>
      </c>
      <c r="E36" s="56" t="s">
        <v>23</v>
      </c>
      <c r="F36" s="88" t="s">
        <v>119</v>
      </c>
      <c r="G36" s="56" t="s">
        <v>23</v>
      </c>
      <c r="H36" s="59">
        <v>0</v>
      </c>
      <c r="I36" s="59">
        <v>0</v>
      </c>
      <c r="J36" s="50">
        <v>45047</v>
      </c>
    </row>
    <row r="37" spans="1:10" ht="26.25" thickBot="1">
      <c r="A37" s="12" t="s">
        <v>126</v>
      </c>
      <c r="B37" s="40" t="s">
        <v>110</v>
      </c>
      <c r="C37" s="58" t="s">
        <v>129</v>
      </c>
      <c r="D37" s="58" t="s">
        <v>129</v>
      </c>
      <c r="E37" s="56" t="s">
        <v>22</v>
      </c>
      <c r="F37" s="56" t="s">
        <v>130</v>
      </c>
      <c r="G37" s="56" t="s">
        <v>22</v>
      </c>
      <c r="H37" s="59">
        <v>60</v>
      </c>
      <c r="I37" s="59">
        <v>1.91</v>
      </c>
      <c r="J37" s="50">
        <v>44774</v>
      </c>
    </row>
    <row r="38" spans="1:10" ht="39" thickBot="1">
      <c r="A38" s="12" t="s">
        <v>126</v>
      </c>
      <c r="B38" s="40" t="s">
        <v>110</v>
      </c>
      <c r="C38" s="58" t="s">
        <v>179</v>
      </c>
      <c r="D38" s="58" t="s">
        <v>179</v>
      </c>
      <c r="E38" s="56" t="s">
        <v>180</v>
      </c>
      <c r="F38" s="56" t="s">
        <v>180</v>
      </c>
      <c r="G38" s="56" t="s">
        <v>180</v>
      </c>
      <c r="H38" s="59">
        <v>0</v>
      </c>
      <c r="I38" s="59">
        <v>281.3</v>
      </c>
      <c r="J38" s="50"/>
    </row>
    <row r="39" spans="1:10" ht="26.25" thickBot="1">
      <c r="A39" s="12" t="s">
        <v>126</v>
      </c>
      <c r="B39" s="40" t="s">
        <v>110</v>
      </c>
      <c r="C39" s="58" t="s">
        <v>156</v>
      </c>
      <c r="D39" s="58" t="s">
        <v>156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89.29</v>
      </c>
      <c r="J39" s="50">
        <v>45597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1000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173</v>
      </c>
      <c r="D41" s="58" t="s">
        <v>173</v>
      </c>
      <c r="E41" s="56" t="s">
        <v>27</v>
      </c>
      <c r="F41" s="56" t="s">
        <v>174</v>
      </c>
      <c r="G41" s="56" t="s">
        <v>27</v>
      </c>
      <c r="H41" s="59">
        <v>0</v>
      </c>
      <c r="I41" s="59">
        <v>2.5</v>
      </c>
      <c r="J41" s="50">
        <v>46235</v>
      </c>
    </row>
    <row r="42" spans="1:10" ht="26.25" thickBot="1">
      <c r="A42" s="12" t="s">
        <v>126</v>
      </c>
      <c r="B42" s="40" t="s">
        <v>110</v>
      </c>
      <c r="C42" s="58" t="s">
        <v>176</v>
      </c>
      <c r="D42" s="58" t="s">
        <v>176</v>
      </c>
      <c r="E42" s="56" t="s">
        <v>27</v>
      </c>
      <c r="F42" s="56" t="s">
        <v>53</v>
      </c>
      <c r="G42" s="56" t="s">
        <v>27</v>
      </c>
      <c r="H42" s="59">
        <v>1300</v>
      </c>
      <c r="I42" s="59">
        <v>3.2</v>
      </c>
      <c r="J42" s="50">
        <v>46235</v>
      </c>
    </row>
    <row r="43" spans="1:10" ht="26.25" thickBot="1">
      <c r="A43" s="12" t="s">
        <v>126</v>
      </c>
      <c r="B43" s="40" t="s">
        <v>110</v>
      </c>
      <c r="C43" s="76" t="s">
        <v>166</v>
      </c>
      <c r="D43" s="76" t="s">
        <v>166</v>
      </c>
      <c r="E43" s="67" t="s">
        <v>164</v>
      </c>
      <c r="F43" s="68" t="s">
        <v>165</v>
      </c>
      <c r="G43" s="70" t="s">
        <v>164</v>
      </c>
      <c r="H43" s="48">
        <v>0</v>
      </c>
      <c r="I43" s="49">
        <v>36.700000000000003</v>
      </c>
      <c r="J43" s="50">
        <v>45078</v>
      </c>
    </row>
    <row r="44" spans="1:10">
      <c r="H44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E9" sqref="E9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44642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176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f>49-32</f>
        <v>17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2.4500000000000002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f>256-2</f>
        <v>254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100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f>1080-600</f>
        <v>480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65.25" customHeight="1" thickBot="1">
      <c r="A26" s="87" t="s">
        <v>126</v>
      </c>
      <c r="B26" s="40" t="s">
        <v>110</v>
      </c>
      <c r="C26" s="40" t="s">
        <v>158</v>
      </c>
      <c r="D26" s="40" t="s">
        <v>158</v>
      </c>
      <c r="E26" s="14" t="s">
        <v>22</v>
      </c>
      <c r="F26" s="14" t="s">
        <v>159</v>
      </c>
      <c r="G26" s="14" t="s">
        <v>22</v>
      </c>
      <c r="H26" s="14">
        <v>0</v>
      </c>
      <c r="I26" s="14">
        <v>0</v>
      </c>
      <c r="J26" s="16">
        <v>45658</v>
      </c>
    </row>
    <row r="27" spans="1:10" ht="26.25" thickBot="1">
      <c r="A27" s="12" t="s">
        <v>126</v>
      </c>
      <c r="B27" s="13" t="s">
        <v>110</v>
      </c>
      <c r="C27" s="40" t="s">
        <v>61</v>
      </c>
      <c r="D27" s="40" t="s">
        <v>61</v>
      </c>
      <c r="E27" s="14" t="s">
        <v>23</v>
      </c>
      <c r="F27" s="14" t="s">
        <v>62</v>
      </c>
      <c r="G27" s="14" t="s">
        <v>23</v>
      </c>
      <c r="H27" s="14">
        <f>2436-528</f>
        <v>1908</v>
      </c>
      <c r="I27" s="14">
        <v>13.89</v>
      </c>
      <c r="J27" s="16">
        <v>45170</v>
      </c>
    </row>
    <row r="28" spans="1:10" ht="13.5" hidden="1" thickBot="1">
      <c r="A28" s="12" t="s">
        <v>126</v>
      </c>
      <c r="B28" s="13" t="s">
        <v>21</v>
      </c>
      <c r="C28" s="40" t="s">
        <v>38</v>
      </c>
      <c r="D28" s="40" t="s">
        <v>38</v>
      </c>
      <c r="E28" s="14" t="s">
        <v>22</v>
      </c>
      <c r="F28" s="14" t="s">
        <v>39</v>
      </c>
      <c r="G28" s="14" t="s">
        <v>22</v>
      </c>
      <c r="H28" s="14">
        <v>0</v>
      </c>
      <c r="I28" s="14">
        <v>0</v>
      </c>
      <c r="J28" s="16">
        <v>44652</v>
      </c>
    </row>
    <row r="29" spans="1:10" ht="26.25" thickBot="1">
      <c r="A29" s="12" t="s">
        <v>126</v>
      </c>
      <c r="B29" s="13" t="s">
        <v>110</v>
      </c>
      <c r="C29" s="40" t="s">
        <v>151</v>
      </c>
      <c r="D29" s="40" t="s">
        <v>151</v>
      </c>
      <c r="E29" s="14" t="s">
        <v>147</v>
      </c>
      <c r="F29" s="14" t="s">
        <v>152</v>
      </c>
      <c r="G29" s="14" t="s">
        <v>147</v>
      </c>
      <c r="H29" s="14">
        <v>0</v>
      </c>
      <c r="I29" s="14">
        <v>18.489999999999998</v>
      </c>
      <c r="J29" s="16">
        <v>45323</v>
      </c>
    </row>
    <row r="30" spans="1:10" ht="26.25" thickBot="1">
      <c r="A30" s="12" t="s">
        <v>126</v>
      </c>
      <c r="B30" s="13" t="s">
        <v>110</v>
      </c>
      <c r="C30" s="40" t="s">
        <v>134</v>
      </c>
      <c r="D30" s="40" t="s">
        <v>134</v>
      </c>
      <c r="E30" s="14" t="s">
        <v>23</v>
      </c>
      <c r="F30" s="35" t="s">
        <v>124</v>
      </c>
      <c r="G30" s="14" t="s">
        <v>23</v>
      </c>
      <c r="H30" s="14">
        <v>0</v>
      </c>
      <c r="I30" s="14">
        <v>114.95</v>
      </c>
      <c r="J30" s="16">
        <v>45078</v>
      </c>
    </row>
    <row r="31" spans="1:10" ht="26.25" thickBot="1">
      <c r="A31" s="12" t="s">
        <v>126</v>
      </c>
      <c r="B31" s="13" t="s">
        <v>110</v>
      </c>
      <c r="C31" s="72" t="s">
        <v>170</v>
      </c>
      <c r="D31" s="72" t="s">
        <v>170</v>
      </c>
      <c r="E31" s="79" t="s">
        <v>147</v>
      </c>
      <c r="F31" s="56" t="s">
        <v>171</v>
      </c>
      <c r="G31" s="80" t="s">
        <v>147</v>
      </c>
      <c r="H31" s="35">
        <v>0</v>
      </c>
      <c r="I31" s="35">
        <v>1.85</v>
      </c>
      <c r="J31" s="37">
        <v>46296</v>
      </c>
    </row>
    <row r="32" spans="1:10" ht="26.25" thickBot="1">
      <c r="A32" s="12" t="s">
        <v>126</v>
      </c>
      <c r="B32" s="30" t="s">
        <v>110</v>
      </c>
      <c r="C32" s="54" t="s">
        <v>181</v>
      </c>
      <c r="D32" s="54" t="s">
        <v>181</v>
      </c>
      <c r="E32" s="94" t="s">
        <v>164</v>
      </c>
      <c r="F32" s="92" t="s">
        <v>171</v>
      </c>
      <c r="G32" s="94" t="s">
        <v>164</v>
      </c>
      <c r="H32" s="94">
        <v>0</v>
      </c>
      <c r="I32" s="94">
        <v>10.76</v>
      </c>
      <c r="J32" s="95">
        <v>45108</v>
      </c>
    </row>
    <row r="33" spans="1:10" ht="26.25" thickBot="1">
      <c r="A33" s="51" t="s">
        <v>126</v>
      </c>
      <c r="B33" s="13" t="s">
        <v>110</v>
      </c>
      <c r="C33" s="91" t="s">
        <v>102</v>
      </c>
      <c r="D33" s="91" t="s">
        <v>102</v>
      </c>
      <c r="E33" s="86" t="s">
        <v>103</v>
      </c>
      <c r="F33" s="56" t="s">
        <v>103</v>
      </c>
      <c r="G33" s="84" t="s">
        <v>103</v>
      </c>
      <c r="H33" s="92">
        <v>10000</v>
      </c>
      <c r="I33" s="92">
        <v>7.5</v>
      </c>
      <c r="J33" s="93">
        <v>45453</v>
      </c>
    </row>
    <row r="34" spans="1:10" ht="39" thickBot="1">
      <c r="A34" s="53" t="s">
        <v>126</v>
      </c>
      <c r="B34" s="89" t="s">
        <v>110</v>
      </c>
      <c r="C34" s="54" t="s">
        <v>155</v>
      </c>
      <c r="D34" s="54" t="s">
        <v>155</v>
      </c>
      <c r="E34" s="56" t="s">
        <v>27</v>
      </c>
      <c r="F34" s="56" t="s">
        <v>27</v>
      </c>
      <c r="G34" s="56" t="s">
        <v>27</v>
      </c>
      <c r="H34" s="56">
        <f>600-320</f>
        <v>280</v>
      </c>
      <c r="I34" s="56">
        <v>10.7</v>
      </c>
      <c r="J34" s="38">
        <v>45377</v>
      </c>
    </row>
    <row r="35" spans="1:10" ht="26.25" thickBot="1">
      <c r="A35" s="52" t="s">
        <v>126</v>
      </c>
      <c r="B35" s="13" t="s">
        <v>110</v>
      </c>
      <c r="C35" s="54" t="s">
        <v>46</v>
      </c>
      <c r="D35" s="54" t="s">
        <v>46</v>
      </c>
      <c r="E35" s="84" t="s">
        <v>23</v>
      </c>
      <c r="F35" s="85">
        <v>0.96</v>
      </c>
      <c r="G35" s="86" t="s">
        <v>23</v>
      </c>
      <c r="H35" s="56">
        <v>0</v>
      </c>
      <c r="I35" s="56">
        <v>0</v>
      </c>
      <c r="J35" s="38">
        <v>45886</v>
      </c>
    </row>
    <row r="36" spans="1:10" ht="26.25" thickBot="1">
      <c r="A36" s="87" t="s">
        <v>126</v>
      </c>
      <c r="B36" s="40" t="s">
        <v>110</v>
      </c>
      <c r="C36" s="58" t="s">
        <v>163</v>
      </c>
      <c r="D36" s="58" t="s">
        <v>163</v>
      </c>
      <c r="E36" s="56" t="s">
        <v>23</v>
      </c>
      <c r="F36" s="88" t="s">
        <v>119</v>
      </c>
      <c r="G36" s="56" t="s">
        <v>23</v>
      </c>
      <c r="H36" s="59">
        <v>0</v>
      </c>
      <c r="I36" s="59">
        <v>0</v>
      </c>
      <c r="J36" s="50">
        <v>45047</v>
      </c>
    </row>
    <row r="37" spans="1:10" ht="26.25" thickBot="1">
      <c r="A37" s="12" t="s">
        <v>126</v>
      </c>
      <c r="B37" s="40" t="s">
        <v>110</v>
      </c>
      <c r="C37" s="58" t="s">
        <v>129</v>
      </c>
      <c r="D37" s="58" t="s">
        <v>129</v>
      </c>
      <c r="E37" s="56" t="s">
        <v>22</v>
      </c>
      <c r="F37" s="56" t="s">
        <v>130</v>
      </c>
      <c r="G37" s="56" t="s">
        <v>22</v>
      </c>
      <c r="H37" s="59">
        <v>60</v>
      </c>
      <c r="I37" s="59">
        <v>1.91</v>
      </c>
      <c r="J37" s="50">
        <v>44774</v>
      </c>
    </row>
    <row r="38" spans="1:10" ht="39" thickBot="1">
      <c r="A38" s="12" t="s">
        <v>126</v>
      </c>
      <c r="B38" s="40" t="s">
        <v>110</v>
      </c>
      <c r="C38" s="58" t="s">
        <v>179</v>
      </c>
      <c r="D38" s="58" t="s">
        <v>179</v>
      </c>
      <c r="E38" s="56" t="s">
        <v>180</v>
      </c>
      <c r="F38" s="56" t="s">
        <v>180</v>
      </c>
      <c r="G38" s="56" t="s">
        <v>180</v>
      </c>
      <c r="H38" s="59">
        <v>0</v>
      </c>
      <c r="I38" s="59">
        <v>281.3</v>
      </c>
      <c r="J38" s="50"/>
    </row>
    <row r="39" spans="1:10" ht="26.25" thickBot="1">
      <c r="A39" s="12" t="s">
        <v>126</v>
      </c>
      <c r="B39" s="40" t="s">
        <v>110</v>
      </c>
      <c r="C39" s="58" t="s">
        <v>156</v>
      </c>
      <c r="D39" s="58" t="s">
        <v>156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89.29</v>
      </c>
      <c r="J39" s="50">
        <v>45597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f>1000-200</f>
        <v>800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173</v>
      </c>
      <c r="D41" s="58" t="s">
        <v>173</v>
      </c>
      <c r="E41" s="56" t="s">
        <v>27</v>
      </c>
      <c r="F41" s="56" t="s">
        <v>174</v>
      </c>
      <c r="G41" s="56" t="s">
        <v>27</v>
      </c>
      <c r="H41" s="59">
        <v>0</v>
      </c>
      <c r="I41" s="59">
        <v>2.5</v>
      </c>
      <c r="J41" s="50">
        <v>46235</v>
      </c>
    </row>
    <row r="42" spans="1:10" ht="26.25" thickBot="1">
      <c r="A42" s="12" t="s">
        <v>126</v>
      </c>
      <c r="B42" s="40" t="s">
        <v>110</v>
      </c>
      <c r="C42" s="58" t="s">
        <v>176</v>
      </c>
      <c r="D42" s="58" t="s">
        <v>176</v>
      </c>
      <c r="E42" s="56" t="s">
        <v>27</v>
      </c>
      <c r="F42" s="56" t="s">
        <v>53</v>
      </c>
      <c r="G42" s="56" t="s">
        <v>27</v>
      </c>
      <c r="H42" s="59">
        <f>1300-700</f>
        <v>600</v>
      </c>
      <c r="I42" s="59">
        <v>3.2</v>
      </c>
      <c r="J42" s="50">
        <v>46235</v>
      </c>
    </row>
    <row r="43" spans="1:10" ht="26.25" thickBot="1">
      <c r="A43" s="12" t="s">
        <v>126</v>
      </c>
      <c r="B43" s="40" t="s">
        <v>110</v>
      </c>
      <c r="C43" s="76" t="s">
        <v>166</v>
      </c>
      <c r="D43" s="76" t="s">
        <v>166</v>
      </c>
      <c r="E43" s="67" t="s">
        <v>164</v>
      </c>
      <c r="F43" s="68" t="s">
        <v>165</v>
      </c>
      <c r="G43" s="70" t="s">
        <v>164</v>
      </c>
      <c r="H43" s="48">
        <v>0</v>
      </c>
      <c r="I43" s="49">
        <v>36.700000000000003</v>
      </c>
      <c r="J43" s="50">
        <v>45078</v>
      </c>
    </row>
    <row r="44" spans="1:10">
      <c r="H44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43" sqref="H43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44649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78">
        <v>176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78">
        <f>49-32</f>
        <v>17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78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78">
        <v>249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78">
        <v>240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78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78">
        <v>1716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6">
        <v>8500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97">
        <f>600-320</f>
        <v>280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98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98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98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98">
        <v>2200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98">
        <v>1500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98">
        <v>1000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98">
        <f>1300-700</f>
        <v>600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45" sqref="H45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44656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1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1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78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78">
        <v>176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78">
        <f>49-32-9</f>
        <v>8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78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78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78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78">
        <v>235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78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78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78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78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78">
        <v>120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78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78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78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78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78">
        <v>1716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78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78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78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99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100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6">
        <v>6500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97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97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98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98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98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98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98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98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98">
        <v>2200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98">
        <v>1500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98">
        <v>1000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98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101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44" sqref="H44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44663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1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1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78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78">
        <v>157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78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78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78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78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78">
        <v>196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78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78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78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78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78">
        <v>120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78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78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78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78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78">
        <v>1716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78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78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78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99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100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6">
        <v>6500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97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97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98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98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98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98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98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98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98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98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98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98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101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7" sqref="H7:H45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44670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157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196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120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1716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6500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39" sqref="H39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44677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157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f>196-4</f>
        <v>192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120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1716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6500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J46"/>
  <sheetViews>
    <sheetView topLeftCell="A26" workbookViewId="0">
      <selection activeCell="H33" sqref="H33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44684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f>157-6</f>
        <v>151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f>196-4-13</f>
        <v>179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120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1716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6500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J46"/>
  <sheetViews>
    <sheetView topLeftCell="A19" workbookViewId="0">
      <selection activeCell="H33" sqref="H33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44691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147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175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32" sqref="H32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44698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139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167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23" sqref="H23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44704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139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167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32" sqref="H32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44712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134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162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L38" sqref="L38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44719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126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148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A1:J46"/>
  <sheetViews>
    <sheetView topLeftCell="A26" workbookViewId="0">
      <selection activeCell="H29" sqref="H29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44726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121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139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17" sqref="H17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44733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120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136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C9" sqref="C9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44740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120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136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39" sqref="H39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44747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119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134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J46"/>
  <sheetViews>
    <sheetView topLeftCell="A29" workbookViewId="0">
      <selection activeCell="H40" sqref="H40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44754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118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133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>
  <dimension ref="A1:J46"/>
  <sheetViews>
    <sheetView topLeftCell="A7" workbookViewId="0">
      <selection activeCell="E2" sqref="E2:H2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44761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118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133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J46"/>
  <sheetViews>
    <sheetView topLeftCell="A4" workbookViewId="0">
      <selection activeCell="C5" sqref="C5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44768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118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133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I38" sqref="I38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44775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113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122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E2" sqref="E2:H2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44782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113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122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C10" sqref="C10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44789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113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122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C9" sqref="C9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44796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113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122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I23" sqref="I23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44803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103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112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>
  <dimension ref="A1:J46"/>
  <sheetViews>
    <sheetView topLeftCell="A13" workbookViewId="0">
      <selection activeCell="H17" sqref="H17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44810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91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70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>
  <dimension ref="A1:J46"/>
  <sheetViews>
    <sheetView topLeftCell="A16" workbookViewId="0">
      <selection activeCell="H17" sqref="H17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44817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94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93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G14" sqref="G14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44824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94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92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C9" sqref="C9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44831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94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92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1476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611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>
  <dimension ref="A1:J46"/>
  <sheetViews>
    <sheetView topLeftCell="A14" workbookViewId="0">
      <selection activeCell="H41" sqref="H41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44838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94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82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1332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233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E1" sqref="E1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44845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94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82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1332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4500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420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233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40" sqref="H40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44852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91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70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1332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3500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233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26" sqref="H26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44859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90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50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69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150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1332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3500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60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233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41" sqref="H41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44866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90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69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1140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2000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J46"/>
  <sheetViews>
    <sheetView topLeftCell="A26" workbookViewId="0">
      <selection activeCell="H33" sqref="H33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44873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83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52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1140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1000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C9" sqref="C9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44880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83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52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1140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1000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39" thickBot="1">
      <c r="A37" s="12" t="s">
        <v>126</v>
      </c>
      <c r="B37" s="40" t="s">
        <v>110</v>
      </c>
      <c r="C37" s="58" t="s">
        <v>179</v>
      </c>
      <c r="D37" s="58" t="s">
        <v>179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281.3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>
  <dimension ref="A1:J46"/>
  <sheetViews>
    <sheetView topLeftCell="A26" workbookViewId="0">
      <selection activeCell="J51" sqref="J51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44887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f>80+83</f>
        <v>163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f>36+150</f>
        <v>186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1044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1000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80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D9" sqref="D9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44894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f>80+83</f>
        <v>163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f>36+150</f>
        <v>186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1044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1000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80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>
  <dimension ref="A1:J46"/>
  <sheetViews>
    <sheetView topLeftCell="A20" workbookViewId="0">
      <selection activeCell="H38" sqref="H38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44901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156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176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1044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1000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7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I30" sqref="I30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44908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154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174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1044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1000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>
  <dimension ref="A1:J46"/>
  <sheetViews>
    <sheetView topLeftCell="A35" workbookViewId="0">
      <selection activeCell="H16" sqref="H16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44915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154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174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804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17" sqref="H17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44922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154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164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804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0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D9" sqref="D9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44928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154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164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804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1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28" sqref="H28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44936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146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151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660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2.xml><?xml version="1.0" encoding="utf-8"?>
<worksheet xmlns="http://schemas.openxmlformats.org/spreadsheetml/2006/main" xmlns:r="http://schemas.openxmlformats.org/officeDocument/2006/relationships">
  <dimension ref="A1:J46"/>
  <sheetViews>
    <sheetView topLeftCell="A26" workbookViewId="0">
      <selection activeCell="H30" sqref="H30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1.140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44943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135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131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660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F8" sqref="F8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44950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130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129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468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14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D12" sqref="D12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44957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128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127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468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15.xml><?xml version="1.0" encoding="utf-8"?>
<worksheet xmlns="http://schemas.openxmlformats.org/spreadsheetml/2006/main" xmlns:r="http://schemas.openxmlformats.org/officeDocument/2006/relationships">
  <dimension ref="A1:J46"/>
  <sheetViews>
    <sheetView topLeftCell="A20" workbookViewId="0">
      <selection activeCell="H28" sqref="H28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44964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120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112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228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16.xml><?xml version="1.0" encoding="utf-8"?>
<worksheet xmlns="http://schemas.openxmlformats.org/spreadsheetml/2006/main" xmlns:r="http://schemas.openxmlformats.org/officeDocument/2006/relationships">
  <dimension ref="A1:J46"/>
  <sheetViews>
    <sheetView topLeftCell="A5" workbookViewId="0">
      <selection activeCell="H17" sqref="H17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44971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119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111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228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>
  <dimension ref="A1:J46"/>
  <sheetViews>
    <sheetView topLeftCell="A3" workbookViewId="0">
      <selection activeCell="H16" sqref="H16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44978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119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101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0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D9" sqref="D9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44985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119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101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0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19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7" sqref="H7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44992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99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59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0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20.xml><?xml version="1.0" encoding="utf-8"?>
<worksheet xmlns="http://schemas.openxmlformats.org/spreadsheetml/2006/main" xmlns:r="http://schemas.openxmlformats.org/officeDocument/2006/relationships">
  <dimension ref="A1:J46"/>
  <sheetViews>
    <sheetView topLeftCell="A8" workbookViewId="0">
      <selection activeCell="L13" sqref="L13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44999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99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59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0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>
  <dimension ref="A1:J46"/>
  <sheetViews>
    <sheetView topLeftCell="A8" workbookViewId="0">
      <selection activeCell="H17" sqref="H17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45006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97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57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0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16" sqref="H16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45013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97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57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0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>
  <dimension ref="A1:J46"/>
  <sheetViews>
    <sheetView topLeftCell="A7" workbookViewId="0">
      <selection activeCell="H16" sqref="H16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45020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94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56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0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H17" sqref="H17"/>
    </sheetView>
  </sheetViews>
  <sheetFormatPr defaultRowHeight="12.75"/>
  <cols>
    <col min="1" max="1" width="19.7109375" customWidth="1"/>
    <col min="2" max="2" width="19.4257812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45027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ht="32.25" customHeight="1" thickBot="1">
      <c r="A7" s="12" t="s">
        <v>126</v>
      </c>
      <c r="B7" s="40" t="s">
        <v>110</v>
      </c>
      <c r="C7" s="40" t="s">
        <v>167</v>
      </c>
      <c r="D7" s="40" t="s">
        <v>167</v>
      </c>
      <c r="E7" s="19" t="s">
        <v>143</v>
      </c>
      <c r="F7" s="19" t="s">
        <v>144</v>
      </c>
      <c r="G7" s="19" t="s">
        <v>143</v>
      </c>
      <c r="H7" s="19">
        <v>0</v>
      </c>
      <c r="I7" s="19">
        <v>8.85</v>
      </c>
      <c r="J7" s="20">
        <v>45261</v>
      </c>
    </row>
    <row r="8" spans="1:10" ht="37.5" customHeight="1" thickBot="1">
      <c r="A8" s="12" t="s">
        <v>126</v>
      </c>
      <c r="B8" s="40" t="s">
        <v>110</v>
      </c>
      <c r="C8" s="40" t="s">
        <v>168</v>
      </c>
      <c r="D8" s="40" t="s">
        <v>168</v>
      </c>
      <c r="E8" s="19" t="s">
        <v>147</v>
      </c>
      <c r="F8" s="19" t="s">
        <v>146</v>
      </c>
      <c r="G8" s="19" t="s">
        <v>147</v>
      </c>
      <c r="H8" s="19">
        <v>0</v>
      </c>
      <c r="I8" s="19">
        <v>0.62</v>
      </c>
      <c r="J8" s="20">
        <v>45627</v>
      </c>
    </row>
    <row r="9" spans="1:10" ht="32.25" customHeight="1" thickBot="1">
      <c r="A9" s="12" t="s">
        <v>126</v>
      </c>
      <c r="B9" s="40" t="s">
        <v>110</v>
      </c>
      <c r="C9" s="40" t="s">
        <v>148</v>
      </c>
      <c r="D9" s="40" t="s">
        <v>148</v>
      </c>
      <c r="E9" s="19" t="s">
        <v>143</v>
      </c>
      <c r="F9" s="19" t="s">
        <v>149</v>
      </c>
      <c r="G9" s="19" t="s">
        <v>143</v>
      </c>
      <c r="H9" s="19">
        <v>0</v>
      </c>
      <c r="I9" s="19">
        <v>0.41</v>
      </c>
      <c r="J9" s="20"/>
    </row>
    <row r="10" spans="1:10" ht="27.75" customHeight="1" thickBot="1">
      <c r="A10" s="12" t="s">
        <v>126</v>
      </c>
      <c r="B10" s="40" t="s">
        <v>110</v>
      </c>
      <c r="C10" s="40" t="s">
        <v>131</v>
      </c>
      <c r="D10" s="40" t="s">
        <v>131</v>
      </c>
      <c r="E10" s="14" t="s">
        <v>23</v>
      </c>
      <c r="F10" s="14" t="s">
        <v>24</v>
      </c>
      <c r="G10" s="14" t="s">
        <v>23</v>
      </c>
      <c r="H10" s="14">
        <v>0</v>
      </c>
      <c r="I10" s="14">
        <v>108.9</v>
      </c>
      <c r="J10" s="16">
        <v>45261</v>
      </c>
    </row>
    <row r="11" spans="1:10" ht="42.75" customHeight="1" thickBot="1">
      <c r="A11" s="12" t="s">
        <v>126</v>
      </c>
      <c r="B11" s="40" t="s">
        <v>110</v>
      </c>
      <c r="C11" s="72" t="s">
        <v>99</v>
      </c>
      <c r="D11" s="72" t="s">
        <v>99</v>
      </c>
      <c r="E11" s="35" t="s">
        <v>3</v>
      </c>
      <c r="F11" s="35" t="s">
        <v>3</v>
      </c>
      <c r="G11" s="14" t="s">
        <v>3</v>
      </c>
      <c r="H11" s="14">
        <v>90</v>
      </c>
      <c r="I11" s="14">
        <v>372</v>
      </c>
      <c r="J11" s="16"/>
    </row>
    <row r="12" spans="1:10" ht="42.75" customHeight="1" thickBot="1">
      <c r="A12" s="12" t="s">
        <v>126</v>
      </c>
      <c r="B12" s="40" t="s">
        <v>110</v>
      </c>
      <c r="C12" s="54" t="s">
        <v>99</v>
      </c>
      <c r="D12" s="54" t="s">
        <v>99</v>
      </c>
      <c r="E12" s="56" t="s">
        <v>3</v>
      </c>
      <c r="F12" s="56" t="s">
        <v>3</v>
      </c>
      <c r="G12" s="66" t="s">
        <v>3</v>
      </c>
      <c r="H12" s="14">
        <v>0</v>
      </c>
      <c r="I12" s="14">
        <v>372</v>
      </c>
      <c r="J12" s="16"/>
    </row>
    <row r="13" spans="1:10" ht="42.75" customHeight="1" thickBot="1">
      <c r="A13" s="12" t="s">
        <v>126</v>
      </c>
      <c r="B13" s="40" t="s">
        <v>110</v>
      </c>
      <c r="C13" s="54" t="s">
        <v>169</v>
      </c>
      <c r="D13" s="54" t="s">
        <v>169</v>
      </c>
      <c r="E13" s="56" t="s">
        <v>164</v>
      </c>
      <c r="F13" s="56" t="s">
        <v>175</v>
      </c>
      <c r="G13" s="66" t="s">
        <v>164</v>
      </c>
      <c r="H13" s="14">
        <v>0</v>
      </c>
      <c r="I13" s="14">
        <v>2.5099999999999998</v>
      </c>
      <c r="J13" s="16">
        <v>45597</v>
      </c>
    </row>
    <row r="14" spans="1:10" ht="39.75" customHeight="1" thickBot="1">
      <c r="A14" s="12" t="s">
        <v>126</v>
      </c>
      <c r="B14" s="13" t="s">
        <v>110</v>
      </c>
      <c r="C14" s="74" t="s">
        <v>122</v>
      </c>
      <c r="D14" s="74" t="s">
        <v>122</v>
      </c>
      <c r="E14" s="56" t="s">
        <v>3</v>
      </c>
      <c r="F14" s="56" t="s">
        <v>3</v>
      </c>
      <c r="G14" s="66" t="s">
        <v>3</v>
      </c>
      <c r="H14" s="14">
        <v>0</v>
      </c>
      <c r="I14" s="14">
        <v>0</v>
      </c>
      <c r="J14" s="16"/>
    </row>
    <row r="15" spans="1:10" ht="43.5" customHeight="1" thickBot="1">
      <c r="A15" s="12" t="s">
        <v>126</v>
      </c>
      <c r="B15" s="13" t="s">
        <v>110</v>
      </c>
      <c r="C15" s="75" t="s">
        <v>101</v>
      </c>
      <c r="D15" s="75" t="s">
        <v>101</v>
      </c>
      <c r="E15" s="14" t="s">
        <v>3</v>
      </c>
      <c r="F15" s="14" t="s">
        <v>3</v>
      </c>
      <c r="G15" s="14" t="s">
        <v>3</v>
      </c>
      <c r="H15" s="14">
        <v>0</v>
      </c>
      <c r="I15" s="14">
        <v>0</v>
      </c>
      <c r="J15" s="16"/>
    </row>
    <row r="16" spans="1:10" ht="43.5" customHeight="1" thickBot="1">
      <c r="A16" s="12" t="s">
        <v>126</v>
      </c>
      <c r="B16" s="13" t="s">
        <v>110</v>
      </c>
      <c r="C16" s="40" t="s">
        <v>101</v>
      </c>
      <c r="D16" s="40" t="s">
        <v>101</v>
      </c>
      <c r="E16" s="14" t="s">
        <v>3</v>
      </c>
      <c r="F16" s="14" t="s">
        <v>3</v>
      </c>
      <c r="G16" s="14" t="s">
        <v>3</v>
      </c>
      <c r="H16" s="14">
        <v>43</v>
      </c>
      <c r="I16" s="14">
        <v>195</v>
      </c>
      <c r="J16" s="16"/>
    </row>
    <row r="17" spans="1:10" ht="43.5" customHeight="1" thickBot="1">
      <c r="A17" s="12" t="s">
        <v>126</v>
      </c>
      <c r="B17" s="13" t="s">
        <v>110</v>
      </c>
      <c r="C17" s="40" t="s">
        <v>101</v>
      </c>
      <c r="D17" s="40" t="s">
        <v>101</v>
      </c>
      <c r="E17" s="14" t="s">
        <v>3</v>
      </c>
      <c r="F17" s="14" t="s">
        <v>3</v>
      </c>
      <c r="G17" s="14" t="s">
        <v>3</v>
      </c>
      <c r="H17" s="14">
        <f>42-42</f>
        <v>0</v>
      </c>
      <c r="I17" s="14">
        <v>195</v>
      </c>
      <c r="J17" s="16"/>
    </row>
    <row r="18" spans="1:10" ht="43.5" customHeight="1" thickBot="1">
      <c r="A18" s="12" t="s">
        <v>126</v>
      </c>
      <c r="B18" s="13" t="s">
        <v>110</v>
      </c>
      <c r="C18" s="40" t="s">
        <v>150</v>
      </c>
      <c r="D18" s="40" t="s">
        <v>150</v>
      </c>
      <c r="E18" s="14" t="s">
        <v>22</v>
      </c>
      <c r="F18" s="14" t="s">
        <v>119</v>
      </c>
      <c r="G18" s="14" t="s">
        <v>22</v>
      </c>
      <c r="H18" s="14">
        <v>0</v>
      </c>
      <c r="I18" s="14">
        <v>17.329999999999998</v>
      </c>
      <c r="J18" s="16">
        <v>44866</v>
      </c>
    </row>
    <row r="19" spans="1:10" ht="43.5" customHeight="1" thickBot="1">
      <c r="A19" s="12" t="s">
        <v>126</v>
      </c>
      <c r="B19" s="13" t="s">
        <v>110</v>
      </c>
      <c r="C19" s="40" t="s">
        <v>59</v>
      </c>
      <c r="D19" s="40" t="s">
        <v>59</v>
      </c>
      <c r="E19" s="14" t="s">
        <v>23</v>
      </c>
      <c r="F19" s="14" t="s">
        <v>58</v>
      </c>
      <c r="G19" s="14" t="s">
        <v>23</v>
      </c>
      <c r="H19" s="14">
        <v>0</v>
      </c>
      <c r="I19" s="14">
        <v>0</v>
      </c>
      <c r="J19" s="16"/>
    </row>
    <row r="20" spans="1:10" ht="43.5" customHeight="1" thickBot="1">
      <c r="A20" s="12" t="s">
        <v>126</v>
      </c>
      <c r="B20" s="13" t="s">
        <v>110</v>
      </c>
      <c r="C20" s="40" t="s">
        <v>120</v>
      </c>
      <c r="D20" s="40" t="s">
        <v>120</v>
      </c>
      <c r="E20" s="14" t="s">
        <v>3</v>
      </c>
      <c r="F20" s="14" t="s">
        <v>3</v>
      </c>
      <c r="G20" s="14" t="s">
        <v>3</v>
      </c>
      <c r="H20" s="14">
        <v>0</v>
      </c>
      <c r="I20" s="14">
        <v>19.5</v>
      </c>
      <c r="J20" s="16">
        <v>45413</v>
      </c>
    </row>
    <row r="21" spans="1:10" ht="43.5" customHeight="1" thickBot="1">
      <c r="A21" s="12" t="s">
        <v>126</v>
      </c>
      <c r="B21" s="13" t="s">
        <v>110</v>
      </c>
      <c r="C21" s="40" t="s">
        <v>121</v>
      </c>
      <c r="D21" s="40" t="s">
        <v>121</v>
      </c>
      <c r="E21" s="14" t="s">
        <v>23</v>
      </c>
      <c r="F21" s="14" t="s">
        <v>58</v>
      </c>
      <c r="G21" s="14" t="s">
        <v>23</v>
      </c>
      <c r="H21" s="14">
        <v>0</v>
      </c>
      <c r="I21" s="14">
        <v>108.42</v>
      </c>
      <c r="J21" s="16">
        <v>45231</v>
      </c>
    </row>
    <row r="22" spans="1:10" ht="13.5" hidden="1" thickBot="1">
      <c r="A22" s="12" t="s">
        <v>126</v>
      </c>
      <c r="B22" s="13" t="s">
        <v>100</v>
      </c>
      <c r="C22" s="40" t="s">
        <v>31</v>
      </c>
      <c r="D22" s="40" t="s">
        <v>31</v>
      </c>
      <c r="E22" s="14" t="s">
        <v>22</v>
      </c>
      <c r="F22" s="14" t="s">
        <v>32</v>
      </c>
      <c r="G22" s="14" t="s">
        <v>22</v>
      </c>
      <c r="H22" s="14">
        <v>0</v>
      </c>
      <c r="I22" s="14">
        <v>0</v>
      </c>
      <c r="J22" s="16">
        <v>44774</v>
      </c>
    </row>
    <row r="23" spans="1:10" ht="57.75" customHeight="1" thickBot="1">
      <c r="A23" s="12" t="s">
        <v>126</v>
      </c>
      <c r="B23" s="13" t="s">
        <v>110</v>
      </c>
      <c r="C23" s="40" t="s">
        <v>162</v>
      </c>
      <c r="D23" s="40" t="s">
        <v>162</v>
      </c>
      <c r="E23" s="14" t="s">
        <v>23</v>
      </c>
      <c r="F23" s="14" t="s">
        <v>161</v>
      </c>
      <c r="G23" s="14" t="s">
        <v>23</v>
      </c>
      <c r="H23" s="14">
        <v>0</v>
      </c>
      <c r="I23" s="14">
        <v>0</v>
      </c>
      <c r="J23" s="16"/>
    </row>
    <row r="24" spans="1:10" ht="26.25" thickBot="1">
      <c r="A24" s="12" t="s">
        <v>126</v>
      </c>
      <c r="B24" s="13" t="s">
        <v>110</v>
      </c>
      <c r="C24" s="40" t="s">
        <v>157</v>
      </c>
      <c r="D24" s="40" t="s">
        <v>157</v>
      </c>
      <c r="E24" s="14" t="s">
        <v>23</v>
      </c>
      <c r="F24" s="14">
        <v>1</v>
      </c>
      <c r="G24" s="14" t="s">
        <v>23</v>
      </c>
      <c r="H24" s="14">
        <v>0</v>
      </c>
      <c r="I24" s="14">
        <v>170</v>
      </c>
      <c r="J24" s="16">
        <v>45139</v>
      </c>
    </row>
    <row r="25" spans="1:10" ht="26.25" thickBot="1">
      <c r="A25" s="12" t="s">
        <v>126</v>
      </c>
      <c r="B25" s="13" t="s">
        <v>110</v>
      </c>
      <c r="C25" s="40" t="s">
        <v>113</v>
      </c>
      <c r="D25" s="40" t="s">
        <v>113</v>
      </c>
      <c r="E25" s="14" t="s">
        <v>23</v>
      </c>
      <c r="F25" s="14">
        <v>1</v>
      </c>
      <c r="G25" s="14" t="s">
        <v>23</v>
      </c>
      <c r="H25" s="14">
        <v>0</v>
      </c>
      <c r="I25" s="14">
        <v>290</v>
      </c>
      <c r="J25" s="16">
        <v>45078</v>
      </c>
    </row>
    <row r="26" spans="1:10" ht="26.25" thickBot="1">
      <c r="A26" s="12" t="s">
        <v>126</v>
      </c>
      <c r="B26" s="13" t="s">
        <v>110</v>
      </c>
      <c r="C26" s="40" t="s">
        <v>61</v>
      </c>
      <c r="D26" s="40" t="s">
        <v>61</v>
      </c>
      <c r="E26" s="14" t="s">
        <v>23</v>
      </c>
      <c r="F26" s="14" t="s">
        <v>62</v>
      </c>
      <c r="G26" s="14" t="s">
        <v>23</v>
      </c>
      <c r="H26" s="14">
        <v>0</v>
      </c>
      <c r="I26" s="14">
        <v>13.89</v>
      </c>
      <c r="J26" s="16">
        <v>45170</v>
      </c>
    </row>
    <row r="27" spans="1:10" ht="13.5" hidden="1" thickBot="1">
      <c r="A27" s="12" t="s">
        <v>126</v>
      </c>
      <c r="B27" s="13" t="s">
        <v>21</v>
      </c>
      <c r="C27" s="40" t="s">
        <v>38</v>
      </c>
      <c r="D27" s="40" t="s">
        <v>38</v>
      </c>
      <c r="E27" s="14" t="s">
        <v>22</v>
      </c>
      <c r="F27" s="14" t="s">
        <v>39</v>
      </c>
      <c r="G27" s="14" t="s">
        <v>22</v>
      </c>
      <c r="H27" s="14">
        <v>0</v>
      </c>
      <c r="I27" s="14">
        <v>0</v>
      </c>
      <c r="J27" s="16">
        <v>44652</v>
      </c>
    </row>
    <row r="28" spans="1:10" ht="26.25" thickBot="1">
      <c r="A28" s="12" t="s">
        <v>126</v>
      </c>
      <c r="B28" s="13" t="s">
        <v>110</v>
      </c>
      <c r="C28" s="40" t="s">
        <v>151</v>
      </c>
      <c r="D28" s="40" t="s">
        <v>151</v>
      </c>
      <c r="E28" s="14" t="s">
        <v>147</v>
      </c>
      <c r="F28" s="14" t="s">
        <v>152</v>
      </c>
      <c r="G28" s="14" t="s">
        <v>147</v>
      </c>
      <c r="H28" s="14">
        <v>0</v>
      </c>
      <c r="I28" s="14">
        <v>18.489999999999998</v>
      </c>
      <c r="J28" s="16">
        <v>45323</v>
      </c>
    </row>
    <row r="29" spans="1:10" ht="26.25" thickBot="1">
      <c r="A29" s="12" t="s">
        <v>126</v>
      </c>
      <c r="B29" s="13" t="s">
        <v>110</v>
      </c>
      <c r="C29" s="40" t="s">
        <v>134</v>
      </c>
      <c r="D29" s="40" t="s">
        <v>134</v>
      </c>
      <c r="E29" s="14" t="s">
        <v>23</v>
      </c>
      <c r="F29" s="35" t="s">
        <v>124</v>
      </c>
      <c r="G29" s="14" t="s">
        <v>23</v>
      </c>
      <c r="H29" s="14">
        <v>0</v>
      </c>
      <c r="I29" s="14">
        <v>114.95</v>
      </c>
      <c r="J29" s="16">
        <v>45078</v>
      </c>
    </row>
    <row r="30" spans="1:10" ht="26.25" thickBot="1">
      <c r="A30" s="12" t="s">
        <v>126</v>
      </c>
      <c r="B30" s="13" t="s">
        <v>110</v>
      </c>
      <c r="C30" s="72" t="s">
        <v>170</v>
      </c>
      <c r="D30" s="72" t="s">
        <v>170</v>
      </c>
      <c r="E30" s="79" t="s">
        <v>147</v>
      </c>
      <c r="F30" s="56" t="s">
        <v>171</v>
      </c>
      <c r="G30" s="80" t="s">
        <v>147</v>
      </c>
      <c r="H30" s="35">
        <v>0</v>
      </c>
      <c r="I30" s="35">
        <v>1.85</v>
      </c>
      <c r="J30" s="37">
        <v>46296</v>
      </c>
    </row>
    <row r="31" spans="1:10" ht="26.25" thickBot="1">
      <c r="A31" s="12" t="s">
        <v>126</v>
      </c>
      <c r="B31" s="30" t="s">
        <v>110</v>
      </c>
      <c r="C31" s="54" t="s">
        <v>181</v>
      </c>
      <c r="D31" s="54" t="s">
        <v>181</v>
      </c>
      <c r="E31" s="94" t="s">
        <v>164</v>
      </c>
      <c r="F31" s="92" t="s">
        <v>171</v>
      </c>
      <c r="G31" s="94" t="s">
        <v>164</v>
      </c>
      <c r="H31" s="94">
        <v>0</v>
      </c>
      <c r="I31" s="94">
        <v>10.76</v>
      </c>
      <c r="J31" s="95">
        <v>45108</v>
      </c>
    </row>
    <row r="32" spans="1:10" ht="26.25" thickBot="1">
      <c r="A32" s="51" t="s">
        <v>126</v>
      </c>
      <c r="B32" s="13" t="s">
        <v>110</v>
      </c>
      <c r="C32" s="91" t="s">
        <v>102</v>
      </c>
      <c r="D32" s="91" t="s">
        <v>102</v>
      </c>
      <c r="E32" s="86" t="s">
        <v>103</v>
      </c>
      <c r="F32" s="56" t="s">
        <v>103</v>
      </c>
      <c r="G32" s="84" t="s">
        <v>103</v>
      </c>
      <c r="H32" s="92">
        <v>0</v>
      </c>
      <c r="I32" s="92">
        <v>7.5</v>
      </c>
      <c r="J32" s="93">
        <v>45453</v>
      </c>
    </row>
    <row r="33" spans="1:10" ht="39" thickBot="1">
      <c r="A33" s="53" t="s">
        <v>126</v>
      </c>
      <c r="B33" s="89" t="s">
        <v>110</v>
      </c>
      <c r="C33" s="54" t="s">
        <v>155</v>
      </c>
      <c r="D33" s="54" t="s">
        <v>155</v>
      </c>
      <c r="E33" s="56" t="s">
        <v>27</v>
      </c>
      <c r="F33" s="56" t="s">
        <v>27</v>
      </c>
      <c r="G33" s="56" t="s">
        <v>27</v>
      </c>
      <c r="H33" s="56">
        <v>0</v>
      </c>
      <c r="I33" s="56">
        <v>10.7</v>
      </c>
      <c r="J33" s="38">
        <v>45377</v>
      </c>
    </row>
    <row r="34" spans="1:10" ht="26.25" thickBot="1">
      <c r="A34" s="52" t="s">
        <v>126</v>
      </c>
      <c r="B34" s="13" t="s">
        <v>110</v>
      </c>
      <c r="C34" s="54" t="s">
        <v>46</v>
      </c>
      <c r="D34" s="54" t="s">
        <v>46</v>
      </c>
      <c r="E34" s="84" t="s">
        <v>23</v>
      </c>
      <c r="F34" s="85">
        <v>0.96</v>
      </c>
      <c r="G34" s="86" t="s">
        <v>23</v>
      </c>
      <c r="H34" s="56">
        <v>0</v>
      </c>
      <c r="I34" s="56">
        <v>0</v>
      </c>
      <c r="J34" s="38">
        <v>45886</v>
      </c>
    </row>
    <row r="35" spans="1:10" ht="26.25" thickBot="1">
      <c r="A35" s="87" t="s">
        <v>126</v>
      </c>
      <c r="B35" s="40" t="s">
        <v>110</v>
      </c>
      <c r="C35" s="58" t="s">
        <v>163</v>
      </c>
      <c r="D35" s="58" t="s">
        <v>163</v>
      </c>
      <c r="E35" s="56" t="s">
        <v>23</v>
      </c>
      <c r="F35" s="88" t="s">
        <v>119</v>
      </c>
      <c r="G35" s="56" t="s">
        <v>23</v>
      </c>
      <c r="H35" s="59">
        <v>0</v>
      </c>
      <c r="I35" s="59">
        <v>0</v>
      </c>
      <c r="J35" s="50">
        <v>45047</v>
      </c>
    </row>
    <row r="36" spans="1:10" ht="26.25" thickBot="1">
      <c r="A36" s="12" t="s">
        <v>126</v>
      </c>
      <c r="B36" s="40" t="s">
        <v>110</v>
      </c>
      <c r="C36" s="58" t="s">
        <v>129</v>
      </c>
      <c r="D36" s="58" t="s">
        <v>129</v>
      </c>
      <c r="E36" s="56" t="s">
        <v>22</v>
      </c>
      <c r="F36" s="56" t="s">
        <v>130</v>
      </c>
      <c r="G36" s="56" t="s">
        <v>22</v>
      </c>
      <c r="H36" s="59">
        <v>0</v>
      </c>
      <c r="I36" s="59">
        <v>1.91</v>
      </c>
      <c r="J36" s="50">
        <v>44774</v>
      </c>
    </row>
    <row r="37" spans="1:10" ht="51.75" thickBot="1">
      <c r="A37" s="12" t="s">
        <v>126</v>
      </c>
      <c r="B37" s="40" t="s">
        <v>110</v>
      </c>
      <c r="C37" s="58" t="s">
        <v>185</v>
      </c>
      <c r="D37" s="58" t="s">
        <v>185</v>
      </c>
      <c r="E37" s="56" t="s">
        <v>180</v>
      </c>
      <c r="F37" s="56" t="s">
        <v>180</v>
      </c>
      <c r="G37" s="56" t="s">
        <v>180</v>
      </c>
      <c r="H37" s="59">
        <v>0</v>
      </c>
      <c r="I37" s="59">
        <v>420</v>
      </c>
      <c r="J37" s="50"/>
    </row>
    <row r="38" spans="1:10" ht="26.25" thickBot="1">
      <c r="A38" s="12" t="s">
        <v>126</v>
      </c>
      <c r="B38" s="40" t="s">
        <v>110</v>
      </c>
      <c r="C38" s="58" t="s">
        <v>156</v>
      </c>
      <c r="D38" s="58" t="s">
        <v>156</v>
      </c>
      <c r="E38" s="56" t="s">
        <v>23</v>
      </c>
      <c r="F38" s="56" t="s">
        <v>154</v>
      </c>
      <c r="G38" s="56" t="s">
        <v>23</v>
      </c>
      <c r="H38" s="59">
        <v>0</v>
      </c>
      <c r="I38" s="59">
        <v>89.29</v>
      </c>
      <c r="J38" s="50">
        <v>45597</v>
      </c>
    </row>
    <row r="39" spans="1:10" ht="26.25" thickBot="1">
      <c r="A39" s="12" t="s">
        <v>126</v>
      </c>
      <c r="B39" s="40" t="s">
        <v>110</v>
      </c>
      <c r="C39" s="58" t="s">
        <v>184</v>
      </c>
      <c r="D39" s="58" t="s">
        <v>184</v>
      </c>
      <c r="E39" s="56" t="s">
        <v>23</v>
      </c>
      <c r="F39" s="56" t="s">
        <v>154</v>
      </c>
      <c r="G39" s="56" t="s">
        <v>23</v>
      </c>
      <c r="H39" s="59">
        <v>0</v>
      </c>
      <c r="I39" s="59">
        <v>120</v>
      </c>
      <c r="J39" s="50">
        <v>45444</v>
      </c>
    </row>
    <row r="40" spans="1:10" ht="26.25" thickBot="1">
      <c r="A40" s="12" t="s">
        <v>126</v>
      </c>
      <c r="B40" s="40" t="s">
        <v>110</v>
      </c>
      <c r="C40" s="58" t="s">
        <v>182</v>
      </c>
      <c r="D40" s="58" t="s">
        <v>182</v>
      </c>
      <c r="E40" s="56" t="s">
        <v>23</v>
      </c>
      <c r="F40" s="56" t="s">
        <v>154</v>
      </c>
      <c r="G40" s="56" t="s">
        <v>23</v>
      </c>
      <c r="H40" s="59">
        <v>0</v>
      </c>
      <c r="I40" s="59">
        <v>17.5</v>
      </c>
      <c r="J40" s="50">
        <v>45444</v>
      </c>
    </row>
    <row r="41" spans="1:10" ht="26.25" thickBot="1">
      <c r="A41" s="12" t="s">
        <v>126</v>
      </c>
      <c r="B41" s="40" t="s">
        <v>110</v>
      </c>
      <c r="C41" s="58" t="s">
        <v>183</v>
      </c>
      <c r="D41" s="58" t="s">
        <v>183</v>
      </c>
      <c r="E41" s="56" t="s">
        <v>27</v>
      </c>
      <c r="F41" s="56" t="s">
        <v>130</v>
      </c>
      <c r="G41" s="56" t="s">
        <v>27</v>
      </c>
      <c r="H41" s="59">
        <v>0</v>
      </c>
      <c r="I41" s="59">
        <v>1.91</v>
      </c>
      <c r="J41" s="50">
        <v>46357</v>
      </c>
    </row>
    <row r="42" spans="1:10" ht="26.25" thickBot="1">
      <c r="A42" s="12" t="s">
        <v>126</v>
      </c>
      <c r="B42" s="40" t="s">
        <v>110</v>
      </c>
      <c r="C42" s="58" t="s">
        <v>178</v>
      </c>
      <c r="D42" s="58" t="s">
        <v>178</v>
      </c>
      <c r="E42" s="56" t="s">
        <v>27</v>
      </c>
      <c r="F42" s="56" t="s">
        <v>24</v>
      </c>
      <c r="G42" s="56" t="s">
        <v>27</v>
      </c>
      <c r="H42" s="59">
        <v>0</v>
      </c>
      <c r="I42" s="59">
        <v>1.99</v>
      </c>
      <c r="J42" s="50">
        <v>46357</v>
      </c>
    </row>
    <row r="43" spans="1:10" ht="26.25" thickBot="1">
      <c r="A43" s="12" t="s">
        <v>126</v>
      </c>
      <c r="B43" s="40" t="s">
        <v>110</v>
      </c>
      <c r="C43" s="58" t="s">
        <v>173</v>
      </c>
      <c r="D43" s="58" t="s">
        <v>173</v>
      </c>
      <c r="E43" s="56" t="s">
        <v>27</v>
      </c>
      <c r="F43" s="56" t="s">
        <v>174</v>
      </c>
      <c r="G43" s="56" t="s">
        <v>27</v>
      </c>
      <c r="H43" s="59">
        <v>0</v>
      </c>
      <c r="I43" s="59">
        <v>3.24</v>
      </c>
      <c r="J43" s="50">
        <v>46327</v>
      </c>
    </row>
    <row r="44" spans="1:10" ht="26.25" thickBot="1">
      <c r="A44" s="12" t="s">
        <v>126</v>
      </c>
      <c r="B44" s="40" t="s">
        <v>110</v>
      </c>
      <c r="C44" s="58" t="s">
        <v>176</v>
      </c>
      <c r="D44" s="58" t="s">
        <v>176</v>
      </c>
      <c r="E44" s="56" t="s">
        <v>27</v>
      </c>
      <c r="F44" s="56" t="s">
        <v>53</v>
      </c>
      <c r="G44" s="56" t="s">
        <v>27</v>
      </c>
      <c r="H44" s="59">
        <v>0</v>
      </c>
      <c r="I44" s="59">
        <v>3.2</v>
      </c>
      <c r="J44" s="50">
        <v>46235</v>
      </c>
    </row>
    <row r="45" spans="1:10" ht="26.25" thickBot="1">
      <c r="A45" s="12" t="s">
        <v>126</v>
      </c>
      <c r="B45" s="40" t="s">
        <v>110</v>
      </c>
      <c r="C45" s="76" t="s">
        <v>166</v>
      </c>
      <c r="D45" s="76" t="s">
        <v>166</v>
      </c>
      <c r="E45" s="67" t="s">
        <v>164</v>
      </c>
      <c r="F45" s="68" t="s">
        <v>165</v>
      </c>
      <c r="G45" s="70" t="s">
        <v>164</v>
      </c>
      <c r="H45" s="48">
        <v>0</v>
      </c>
      <c r="I45" s="49">
        <v>36.700000000000003</v>
      </c>
      <c r="J45" s="50">
        <v>45078</v>
      </c>
    </row>
    <row r="46" spans="1:10">
      <c r="H46" s="90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25.xml><?xml version="1.0" encoding="utf-8"?>
<worksheet xmlns="http://schemas.openxmlformats.org/spreadsheetml/2006/main" xmlns:r="http://schemas.openxmlformats.org/officeDocument/2006/relationships">
  <dimension ref="A1:J13"/>
  <sheetViews>
    <sheetView topLeftCell="A2" workbookViewId="0">
      <selection activeCell="C22" sqref="C22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45034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08" t="s">
        <v>126</v>
      </c>
      <c r="B7" s="109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90</v>
      </c>
      <c r="I7" s="110">
        <v>372</v>
      </c>
      <c r="J7" s="111"/>
    </row>
    <row r="8" spans="1:10" ht="43.5" customHeight="1">
      <c r="A8" s="112" t="s">
        <v>126</v>
      </c>
      <c r="B8" s="104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43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11000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600</v>
      </c>
      <c r="I12" s="118">
        <v>1</v>
      </c>
      <c r="J12" s="117"/>
    </row>
    <row r="13" spans="1:10" ht="13.5" thickBot="1">
      <c r="A13" s="116" t="s">
        <v>126</v>
      </c>
      <c r="B13" s="114" t="s">
        <v>187</v>
      </c>
      <c r="C13" s="114" t="s">
        <v>186</v>
      </c>
      <c r="D13" s="114" t="s">
        <v>186</v>
      </c>
      <c r="E13" s="120" t="s">
        <v>3</v>
      </c>
      <c r="F13" s="120" t="s">
        <v>3</v>
      </c>
      <c r="G13" s="120" t="s">
        <v>3</v>
      </c>
      <c r="H13" s="119">
        <v>1000</v>
      </c>
      <c r="I13" s="119">
        <v>1</v>
      </c>
      <c r="J13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26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H9" sqref="H9:H15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45041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08" t="s">
        <v>126</v>
      </c>
      <c r="B7" s="109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78</v>
      </c>
      <c r="I7" s="110">
        <v>372</v>
      </c>
      <c r="J7" s="111"/>
    </row>
    <row r="8" spans="1:10" ht="43.5" customHeight="1">
      <c r="A8" s="112" t="s">
        <v>126</v>
      </c>
      <c r="B8" s="104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24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11000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3600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 ht="13.5" thickBot="1">
      <c r="A15" s="116" t="s">
        <v>126</v>
      </c>
      <c r="B15" s="114" t="s">
        <v>187</v>
      </c>
      <c r="C15" s="114" t="s">
        <v>186</v>
      </c>
      <c r="D15" s="114" t="s">
        <v>186</v>
      </c>
      <c r="E15" s="120" t="s">
        <v>3</v>
      </c>
      <c r="F15" s="120" t="s">
        <v>3</v>
      </c>
      <c r="G15" s="120" t="s">
        <v>3</v>
      </c>
      <c r="H15" s="119">
        <v>1000</v>
      </c>
      <c r="I15" s="119">
        <v>1</v>
      </c>
      <c r="J15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27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L11" sqref="L11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45048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08" t="s">
        <v>126</v>
      </c>
      <c r="B7" s="109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78</v>
      </c>
      <c r="I7" s="110">
        <v>372</v>
      </c>
      <c r="J7" s="111"/>
    </row>
    <row r="8" spans="1:10" ht="43.5" customHeight="1">
      <c r="A8" s="112" t="s">
        <v>126</v>
      </c>
      <c r="B8" s="104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24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11000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3600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 ht="13.5" thickBot="1">
      <c r="A15" s="116" t="s">
        <v>126</v>
      </c>
      <c r="B15" s="114" t="s">
        <v>187</v>
      </c>
      <c r="C15" s="114" t="s">
        <v>186</v>
      </c>
      <c r="D15" s="114" t="s">
        <v>186</v>
      </c>
      <c r="E15" s="120" t="s">
        <v>3</v>
      </c>
      <c r="F15" s="120" t="s">
        <v>3</v>
      </c>
      <c r="G15" s="120" t="s">
        <v>3</v>
      </c>
      <c r="H15" s="119">
        <v>1000</v>
      </c>
      <c r="I15" s="119">
        <v>1</v>
      </c>
      <c r="J15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28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23" sqref="D23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45055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08" t="s">
        <v>126</v>
      </c>
      <c r="B7" s="109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74</v>
      </c>
      <c r="I7" s="110">
        <v>372</v>
      </c>
      <c r="J7" s="111"/>
    </row>
    <row r="8" spans="1:10" ht="43.5" customHeight="1">
      <c r="A8" s="112" t="s">
        <v>126</v>
      </c>
      <c r="B8" s="104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1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11000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29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C23" sqref="C23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45062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08" t="s">
        <v>126</v>
      </c>
      <c r="B7" s="109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74</v>
      </c>
      <c r="I7" s="110">
        <v>372</v>
      </c>
      <c r="J7" s="111"/>
    </row>
    <row r="8" spans="1:10" ht="43.5" customHeight="1">
      <c r="A8" s="112" t="s">
        <v>126</v>
      </c>
      <c r="B8" s="104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1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11000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30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21" sqref="H21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45069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08" t="s">
        <v>126</v>
      </c>
      <c r="B7" s="109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74</v>
      </c>
      <c r="I7" s="110">
        <v>372</v>
      </c>
      <c r="J7" s="111"/>
    </row>
    <row r="8" spans="1:10" ht="43.5" customHeight="1">
      <c r="A8" s="112" t="s">
        <v>126</v>
      </c>
      <c r="B8" s="104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1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11000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3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25" sqref="D25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45076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08" t="s">
        <v>126</v>
      </c>
      <c r="B7" s="109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74</v>
      </c>
      <c r="I7" s="110">
        <v>372</v>
      </c>
      <c r="J7" s="111"/>
    </row>
    <row r="8" spans="1:10" ht="43.5" customHeight="1">
      <c r="A8" s="112" t="s">
        <v>126</v>
      </c>
      <c r="B8" s="104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1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11000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3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7" sqref="H7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45083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08" t="s">
        <v>126</v>
      </c>
      <c r="B7" s="109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54</v>
      </c>
      <c r="I7" s="110">
        <v>400</v>
      </c>
      <c r="J7" s="111"/>
    </row>
    <row r="8" spans="1:10" ht="43.5" customHeight="1">
      <c r="A8" s="112" t="s">
        <v>126</v>
      </c>
      <c r="B8" s="104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/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11000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33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20" sqref="G20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45090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08" t="s">
        <v>126</v>
      </c>
      <c r="B7" s="109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52</v>
      </c>
      <c r="I7" s="110">
        <v>400</v>
      </c>
      <c r="J7" s="111"/>
    </row>
    <row r="8" spans="1:10" ht="43.5" customHeight="1">
      <c r="A8" s="112" t="s">
        <v>126</v>
      </c>
      <c r="B8" s="104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/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11000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34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11" sqref="H11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45097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08" t="s">
        <v>126</v>
      </c>
      <c r="B7" s="109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52</v>
      </c>
      <c r="I7" s="110">
        <v>400</v>
      </c>
      <c r="J7" s="111"/>
    </row>
    <row r="8" spans="1:10" ht="43.5" customHeight="1">
      <c r="A8" s="112" t="s">
        <v>126</v>
      </c>
      <c r="B8" s="104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11000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35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13" sqref="H13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45104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50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11000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36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9" sqref="H9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45118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29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11000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37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9" sqref="H9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45125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26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11000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38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F26" sqref="F26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45132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26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11000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39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8" sqref="H8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45139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25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11000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40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10" sqref="H10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45146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10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11000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4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2" sqref="E2:H2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45153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10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11000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4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22" sqref="G22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45160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10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10800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43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2" sqref="E2:H2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45167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10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10800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44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M12" sqref="M12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45174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10800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45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20" sqref="E20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45181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10800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46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C24" sqref="C24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45188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10800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47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C18" sqref="C18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45195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10800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48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F25" sqref="F25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45202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10800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49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B5" sqref="B5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45216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10800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50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8" sqref="D8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45223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10800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5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27" sqref="D27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45230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10800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5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11" sqref="H11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45237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10700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53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11" sqref="H11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45244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10600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54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11" sqref="H11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45258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10600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2100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55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14" sqref="H14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45265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99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10600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1400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56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18" sqref="G18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45272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10600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1400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57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13" sqref="H13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45279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10600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1400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58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Q12" sqref="Q12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45286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10600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1400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59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19" sqref="H19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45307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10600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800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60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9" sqref="H9:H16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45314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10600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600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6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19" sqref="D19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45321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10600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600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6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2" sqref="E2:H2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45328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10600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63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9" sqref="H9:H16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45335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10600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64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9" sqref="E9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45342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10600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65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9" sqref="H9:H16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45356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10400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2000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66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9" sqref="H9:H16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45363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9600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1800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67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9" sqref="H9:H16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45370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9500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1800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68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B7" sqref="B7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45377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9500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1800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69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2" sqref="E2:H2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45391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9300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800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70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2" sqref="E2:H2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45398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9300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800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7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2" sqref="E2:H2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45405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9300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800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7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24" sqref="D24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45412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9300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800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73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C7" sqref="C7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45419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9300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800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74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15" sqref="G15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45426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9300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800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75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12" sqref="D12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45433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9300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800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76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2" sqref="E2:H2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45440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9300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800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77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11" sqref="H11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45454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9200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800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78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C6" sqref="C6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45461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9200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800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79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B5" sqref="B5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45468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9200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800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80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C6" sqref="C6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45475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9200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800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8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25" sqref="D25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45503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9200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800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8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15" sqref="E15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45538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9200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800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1000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83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H9" sqref="H9:H15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45545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9200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84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11" sqref="D11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45552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9200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185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12" sqref="D12"/>
    </sheetView>
  </sheetViews>
  <sheetFormatPr defaultRowHeight="12.75"/>
  <cols>
    <col min="1" max="1" width="19.7109375" customWidth="1"/>
    <col min="2" max="2" width="25.85546875" customWidth="1"/>
    <col min="3" max="3" width="23.140625" customWidth="1"/>
    <col min="4" max="4" width="24" customWidth="1"/>
    <col min="5" max="5" width="12.28515625" customWidth="1"/>
    <col min="6" max="6" width="10.5703125" customWidth="1"/>
    <col min="7" max="7" width="12.140625" customWidth="1"/>
    <col min="8" max="8" width="11.42578125" customWidth="1"/>
    <col min="9" max="9" width="16.28515625" customWidth="1"/>
    <col min="10" max="10" width="11.5703125" customWidth="1"/>
  </cols>
  <sheetData>
    <row r="1" spans="1:10" ht="26.25" customHeight="1" thickBot="1">
      <c r="A1" s="22" t="s">
        <v>5</v>
      </c>
      <c r="B1" s="23"/>
      <c r="C1" s="23"/>
      <c r="D1" s="24"/>
      <c r="E1" s="5">
        <v>45559</v>
      </c>
      <c r="F1" s="128" t="s">
        <v>69</v>
      </c>
      <c r="G1" s="129"/>
      <c r="H1" s="129"/>
      <c r="I1" s="130"/>
      <c r="J1" s="3"/>
    </row>
    <row r="2" spans="1:10" ht="16.5" thickBot="1">
      <c r="A2" s="22" t="s">
        <v>6</v>
      </c>
      <c r="B2" s="23"/>
      <c r="C2" s="23"/>
      <c r="D2" s="24"/>
      <c r="E2" s="125"/>
      <c r="F2" s="126"/>
      <c r="G2" s="126"/>
      <c r="H2" s="127"/>
      <c r="I2" s="3"/>
      <c r="J2" s="3"/>
    </row>
    <row r="3" spans="1:10" ht="42.75" customHeight="1" thickBot="1">
      <c r="A3" s="22" t="s">
        <v>8</v>
      </c>
      <c r="B3" s="23"/>
      <c r="C3" s="23"/>
      <c r="D3" s="24"/>
      <c r="E3" s="125" t="s">
        <v>132</v>
      </c>
      <c r="F3" s="126"/>
      <c r="G3" s="126"/>
      <c r="H3" s="127"/>
      <c r="I3" s="3"/>
      <c r="J3" s="3"/>
    </row>
    <row r="4" spans="1:10" ht="0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32.75" customHeight="1" thickBot="1">
      <c r="A5" s="8" t="s">
        <v>8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19</v>
      </c>
    </row>
    <row r="6" spans="1:10" ht="13.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</row>
    <row r="7" spans="1:10" ht="42.75" customHeight="1">
      <c r="A7" s="123" t="s">
        <v>126</v>
      </c>
      <c r="B7" s="110" t="s">
        <v>110</v>
      </c>
      <c r="C7" s="109" t="s">
        <v>188</v>
      </c>
      <c r="D7" s="109" t="s">
        <v>99</v>
      </c>
      <c r="E7" s="110" t="s">
        <v>3</v>
      </c>
      <c r="F7" s="110" t="s">
        <v>3</v>
      </c>
      <c r="G7" s="110" t="s">
        <v>3</v>
      </c>
      <c r="H7" s="110">
        <v>0</v>
      </c>
      <c r="I7" s="110">
        <v>400</v>
      </c>
      <c r="J7" s="111"/>
    </row>
    <row r="8" spans="1:10" ht="43.5" customHeight="1">
      <c r="A8" s="124" t="s">
        <v>126</v>
      </c>
      <c r="B8" s="106" t="s">
        <v>110</v>
      </c>
      <c r="C8" s="105" t="s">
        <v>101</v>
      </c>
      <c r="D8" s="105" t="s">
        <v>101</v>
      </c>
      <c r="E8" s="106" t="s">
        <v>3</v>
      </c>
      <c r="F8" s="106" t="s">
        <v>3</v>
      </c>
      <c r="G8" s="106" t="s">
        <v>3</v>
      </c>
      <c r="H8" s="106">
        <v>0</v>
      </c>
      <c r="I8" s="106">
        <v>195</v>
      </c>
      <c r="J8" s="113"/>
    </row>
    <row r="9" spans="1:10">
      <c r="A9" s="112" t="s">
        <v>126</v>
      </c>
      <c r="B9" s="107" t="s">
        <v>187</v>
      </c>
      <c r="C9" s="107" t="s">
        <v>186</v>
      </c>
      <c r="D9" s="107" t="s">
        <v>186</v>
      </c>
      <c r="E9" s="106" t="s">
        <v>3</v>
      </c>
      <c r="F9" s="106" t="s">
        <v>3</v>
      </c>
      <c r="G9" s="106" t="s">
        <v>3</v>
      </c>
      <c r="H9" s="118">
        <v>20000</v>
      </c>
      <c r="I9" s="118">
        <v>10.45</v>
      </c>
      <c r="J9" s="117"/>
    </row>
    <row r="10" spans="1:10">
      <c r="A10" s="112" t="s">
        <v>126</v>
      </c>
      <c r="B10" s="107" t="s">
        <v>187</v>
      </c>
      <c r="C10" s="107" t="s">
        <v>186</v>
      </c>
      <c r="D10" s="107" t="s">
        <v>186</v>
      </c>
      <c r="E10" s="106" t="s">
        <v>3</v>
      </c>
      <c r="F10" s="106" t="s">
        <v>3</v>
      </c>
      <c r="G10" s="106" t="s">
        <v>3</v>
      </c>
      <c r="H10" s="118">
        <v>9200</v>
      </c>
      <c r="I10" s="118">
        <v>10.45</v>
      </c>
      <c r="J10" s="117"/>
    </row>
    <row r="11" spans="1:10">
      <c r="A11" s="112" t="s">
        <v>126</v>
      </c>
      <c r="B11" s="107" t="s">
        <v>187</v>
      </c>
      <c r="C11" s="107" t="s">
        <v>186</v>
      </c>
      <c r="D11" s="107" t="s">
        <v>186</v>
      </c>
      <c r="E11" s="106" t="s">
        <v>3</v>
      </c>
      <c r="F11" s="106" t="s">
        <v>3</v>
      </c>
      <c r="G11" s="106" t="s">
        <v>3</v>
      </c>
      <c r="H11" s="118">
        <v>16800</v>
      </c>
      <c r="I11" s="118">
        <v>0.7</v>
      </c>
      <c r="J11" s="117"/>
    </row>
    <row r="12" spans="1:10">
      <c r="A12" s="112" t="s">
        <v>126</v>
      </c>
      <c r="B12" s="107" t="s">
        <v>187</v>
      </c>
      <c r="C12" s="107" t="s">
        <v>186</v>
      </c>
      <c r="D12" s="107" t="s">
        <v>186</v>
      </c>
      <c r="E12" s="106" t="s">
        <v>3</v>
      </c>
      <c r="F12" s="106" t="s">
        <v>3</v>
      </c>
      <c r="G12" s="106" t="s">
        <v>3</v>
      </c>
      <c r="H12" s="118">
        <v>0</v>
      </c>
      <c r="I12" s="118">
        <v>1</v>
      </c>
      <c r="J12" s="117"/>
    </row>
    <row r="13" spans="1:10">
      <c r="A13" s="112" t="s">
        <v>126</v>
      </c>
      <c r="B13" s="107" t="s">
        <v>187</v>
      </c>
      <c r="C13" s="107" t="s">
        <v>186</v>
      </c>
      <c r="D13" s="107" t="s">
        <v>186</v>
      </c>
      <c r="E13" s="106" t="s">
        <v>3</v>
      </c>
      <c r="F13" s="106" t="s">
        <v>3</v>
      </c>
      <c r="G13" s="106" t="s">
        <v>3</v>
      </c>
      <c r="H13" s="121">
        <v>0</v>
      </c>
      <c r="I13" s="121">
        <v>1</v>
      </c>
      <c r="J13" s="122"/>
    </row>
    <row r="14" spans="1:10">
      <c r="A14" s="112" t="s">
        <v>126</v>
      </c>
      <c r="B14" s="107" t="s">
        <v>187</v>
      </c>
      <c r="C14" s="107" t="s">
        <v>186</v>
      </c>
      <c r="D14" s="107" t="s">
        <v>186</v>
      </c>
      <c r="E14" s="106" t="s">
        <v>3</v>
      </c>
      <c r="F14" s="106" t="s">
        <v>3</v>
      </c>
      <c r="G14" s="106" t="s">
        <v>3</v>
      </c>
      <c r="H14" s="121">
        <v>2000</v>
      </c>
      <c r="I14" s="121">
        <v>1</v>
      </c>
      <c r="J14" s="122"/>
    </row>
    <row r="15" spans="1:10">
      <c r="A15" s="112" t="s">
        <v>126</v>
      </c>
      <c r="B15" s="107" t="s">
        <v>187</v>
      </c>
      <c r="C15" s="107" t="s">
        <v>186</v>
      </c>
      <c r="D15" s="107" t="s">
        <v>186</v>
      </c>
      <c r="E15" s="106" t="s">
        <v>3</v>
      </c>
      <c r="F15" s="106" t="s">
        <v>3</v>
      </c>
      <c r="G15" s="106" t="s">
        <v>3</v>
      </c>
      <c r="H15" s="121">
        <v>0</v>
      </c>
      <c r="I15" s="121">
        <v>1</v>
      </c>
      <c r="J15" s="122"/>
    </row>
    <row r="16" spans="1:10" ht="13.5" thickBot="1">
      <c r="A16" s="116" t="s">
        <v>126</v>
      </c>
      <c r="B16" s="114" t="s">
        <v>187</v>
      </c>
      <c r="C16" s="114" t="s">
        <v>186</v>
      </c>
      <c r="D16" s="114" t="s">
        <v>186</v>
      </c>
      <c r="E16" s="120" t="s">
        <v>3</v>
      </c>
      <c r="F16" s="120" t="s">
        <v>3</v>
      </c>
      <c r="G16" s="120" t="s">
        <v>3</v>
      </c>
      <c r="H16" s="119">
        <v>0</v>
      </c>
      <c r="I16" s="119">
        <v>1</v>
      </c>
      <c r="J16" s="115"/>
    </row>
  </sheetData>
  <mergeCells count="3">
    <mergeCell ref="F1:I1"/>
    <mergeCell ref="E2:H2"/>
    <mergeCell ref="E3:H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185</vt:i4>
      </vt:variant>
    </vt:vector>
  </HeadingPairs>
  <TitlesOfParts>
    <vt:vector size="185" baseType="lpstr">
      <vt:lpstr>Лист8 (7)</vt:lpstr>
      <vt:lpstr>Лист8 (10)</vt:lpstr>
      <vt:lpstr>Лист8 (11)</vt:lpstr>
      <vt:lpstr>Лист8 (12)</vt:lpstr>
      <vt:lpstr>Лист8 (13)</vt:lpstr>
      <vt:lpstr>Лист8 (14)</vt:lpstr>
      <vt:lpstr>Лист8 (15)</vt:lpstr>
      <vt:lpstr>Лист8 (16)</vt:lpstr>
      <vt:lpstr>Лист8 (17)</vt:lpstr>
      <vt:lpstr>Лист8 (18)</vt:lpstr>
      <vt:lpstr>Лист5</vt:lpstr>
      <vt:lpstr>12.01.21</vt:lpstr>
      <vt:lpstr>19.01.21</vt:lpstr>
      <vt:lpstr>26.01.21 </vt:lpstr>
      <vt:lpstr>02.02.21  </vt:lpstr>
      <vt:lpstr>09.02.21 </vt:lpstr>
      <vt:lpstr>16.02.21 </vt:lpstr>
      <vt:lpstr>23.02.21   </vt:lpstr>
      <vt:lpstr>02.03.21  </vt:lpstr>
      <vt:lpstr>09.03.21  </vt:lpstr>
      <vt:lpstr>16.03.21  </vt:lpstr>
      <vt:lpstr>23.03.21  </vt:lpstr>
      <vt:lpstr>30.03.21 </vt:lpstr>
      <vt:lpstr>06.04.21  </vt:lpstr>
      <vt:lpstr>13.04.21   </vt:lpstr>
      <vt:lpstr>20.04.21  </vt:lpstr>
      <vt:lpstr>27.04.21  </vt:lpstr>
      <vt:lpstr>05.05.21</vt:lpstr>
      <vt:lpstr>11.05.21 </vt:lpstr>
      <vt:lpstr>18.05.21  </vt:lpstr>
      <vt:lpstr>25.05.21  </vt:lpstr>
      <vt:lpstr>01.06.21</vt:lpstr>
      <vt:lpstr>08.06.21</vt:lpstr>
      <vt:lpstr>15.06.21</vt:lpstr>
      <vt:lpstr>22.06.21</vt:lpstr>
      <vt:lpstr>29.06.21</vt:lpstr>
      <vt:lpstr>13.07.21</vt:lpstr>
      <vt:lpstr>20.07.21</vt:lpstr>
      <vt:lpstr>27.07.21 </vt:lpstr>
      <vt:lpstr>03.08.21  </vt:lpstr>
      <vt:lpstr>10.08.21  </vt:lpstr>
      <vt:lpstr>18.08.21 </vt:lpstr>
      <vt:lpstr>31.08.21  </vt:lpstr>
      <vt:lpstr>07.09.21</vt:lpstr>
      <vt:lpstr>14.09.21 </vt:lpstr>
      <vt:lpstr>21.09.21 </vt:lpstr>
      <vt:lpstr>28.09.21 </vt:lpstr>
      <vt:lpstr>05.10.21 </vt:lpstr>
      <vt:lpstr>12.10.21  </vt:lpstr>
      <vt:lpstr>19.10.21 </vt:lpstr>
      <vt:lpstr>26.10.21 </vt:lpstr>
      <vt:lpstr>02.11.21</vt:lpstr>
      <vt:lpstr>09.11.21</vt:lpstr>
      <vt:lpstr>16.11.21 </vt:lpstr>
      <vt:lpstr> 23.11.21</vt:lpstr>
      <vt:lpstr>30.11.21 </vt:lpstr>
      <vt:lpstr>07.12.21</vt:lpstr>
      <vt:lpstr>14.12.21 </vt:lpstr>
      <vt:lpstr>21.12.21 </vt:lpstr>
      <vt:lpstr>28.12.21  </vt:lpstr>
      <vt:lpstr>04.01.22</vt:lpstr>
      <vt:lpstr>11.01.22 </vt:lpstr>
      <vt:lpstr>18.01.22 </vt:lpstr>
      <vt:lpstr>25.01.22  </vt:lpstr>
      <vt:lpstr>01.02.2022</vt:lpstr>
      <vt:lpstr>08.02.2022</vt:lpstr>
      <vt:lpstr>15.02.2022 </vt:lpstr>
      <vt:lpstr>28.02.2022  </vt:lpstr>
      <vt:lpstr>22.03.2022  </vt:lpstr>
      <vt:lpstr>29.03.2022</vt:lpstr>
      <vt:lpstr>05.04.2022</vt:lpstr>
      <vt:lpstr>12.04.2022 </vt:lpstr>
      <vt:lpstr>19.04.2022 </vt:lpstr>
      <vt:lpstr>26.04.2022  </vt:lpstr>
      <vt:lpstr>03.05.2022 </vt:lpstr>
      <vt:lpstr>10.05.2022</vt:lpstr>
      <vt:lpstr>17.05.2022</vt:lpstr>
      <vt:lpstr>23.05.2022 </vt:lpstr>
      <vt:lpstr>31.05.2022 </vt:lpstr>
      <vt:lpstr>07.06.2022 </vt:lpstr>
      <vt:lpstr>14.06.2022 </vt:lpstr>
      <vt:lpstr>21.06.2022  </vt:lpstr>
      <vt:lpstr>28.06.2022 </vt:lpstr>
      <vt:lpstr>05.07.2022 </vt:lpstr>
      <vt:lpstr>12.07.2022  </vt:lpstr>
      <vt:lpstr>19.07.2022  </vt:lpstr>
      <vt:lpstr>26.07.2022  </vt:lpstr>
      <vt:lpstr>02.08.2022  </vt:lpstr>
      <vt:lpstr>09.08.2022 </vt:lpstr>
      <vt:lpstr>16.08.2022 </vt:lpstr>
      <vt:lpstr>23.08.2022 </vt:lpstr>
      <vt:lpstr>30.08.2022 </vt:lpstr>
      <vt:lpstr>06.09.2022 </vt:lpstr>
      <vt:lpstr>13.09.2022</vt:lpstr>
      <vt:lpstr>20.09.2022 </vt:lpstr>
      <vt:lpstr>27.09.2022 </vt:lpstr>
      <vt:lpstr>04.10.2022</vt:lpstr>
      <vt:lpstr>11.10.2022 </vt:lpstr>
      <vt:lpstr>18.10.2022</vt:lpstr>
      <vt:lpstr>25.10.2022 </vt:lpstr>
      <vt:lpstr>01.11.2022 </vt:lpstr>
      <vt:lpstr>08.11.2022</vt:lpstr>
      <vt:lpstr>15.11.2022</vt:lpstr>
      <vt:lpstr>22.11.2022</vt:lpstr>
      <vt:lpstr>29.11.2022 </vt:lpstr>
      <vt:lpstr>06.12.2022</vt:lpstr>
      <vt:lpstr>13.12.2022</vt:lpstr>
      <vt:lpstr>20.12.2022</vt:lpstr>
      <vt:lpstr>27.12.2022</vt:lpstr>
      <vt:lpstr>02.01.2023</vt:lpstr>
      <vt:lpstr>10.01.2023</vt:lpstr>
      <vt:lpstr>17.01.2023</vt:lpstr>
      <vt:lpstr>24.01.2023 </vt:lpstr>
      <vt:lpstr>31.01.2023</vt:lpstr>
      <vt:lpstr>07.02.2023</vt:lpstr>
      <vt:lpstr>14.02.2023 </vt:lpstr>
      <vt:lpstr>21.02.2023 </vt:lpstr>
      <vt:lpstr>28.02.2023</vt:lpstr>
      <vt:lpstr>07.03.2023</vt:lpstr>
      <vt:lpstr>14.03.2023</vt:lpstr>
      <vt:lpstr>21.03.2023 </vt:lpstr>
      <vt:lpstr>28.03.2023 </vt:lpstr>
      <vt:lpstr>04.04.2023  </vt:lpstr>
      <vt:lpstr>11.04.2023 </vt:lpstr>
      <vt:lpstr>18.04.2023 </vt:lpstr>
      <vt:lpstr>25.04.2023</vt:lpstr>
      <vt:lpstr>02.05.2023 </vt:lpstr>
      <vt:lpstr>09.05.2023</vt:lpstr>
      <vt:lpstr>16.05.2023 </vt:lpstr>
      <vt:lpstr>23.05.2023 </vt:lpstr>
      <vt:lpstr>30.05.2023 </vt:lpstr>
      <vt:lpstr>06.06.2023  </vt:lpstr>
      <vt:lpstr>13.06.2023</vt:lpstr>
      <vt:lpstr>20.06.2023</vt:lpstr>
      <vt:lpstr>27.06.2023 </vt:lpstr>
      <vt:lpstr>11.07.2023  </vt:lpstr>
      <vt:lpstr>18.07.2023 </vt:lpstr>
      <vt:lpstr>25.07.2023</vt:lpstr>
      <vt:lpstr>01.08.2023</vt:lpstr>
      <vt:lpstr>08.08.2023</vt:lpstr>
      <vt:lpstr>15.08.2023</vt:lpstr>
      <vt:lpstr>22.08.2023</vt:lpstr>
      <vt:lpstr>29.08.2023 </vt:lpstr>
      <vt:lpstr>05.09.2023 </vt:lpstr>
      <vt:lpstr>12.09.2023  </vt:lpstr>
      <vt:lpstr>19.09.2023</vt:lpstr>
      <vt:lpstr>26.09.2023</vt:lpstr>
      <vt:lpstr>03.10.2023 </vt:lpstr>
      <vt:lpstr>17.10.2023  </vt:lpstr>
      <vt:lpstr>24.10.2023 </vt:lpstr>
      <vt:lpstr>31.10.2023</vt:lpstr>
      <vt:lpstr>07.11.2023</vt:lpstr>
      <vt:lpstr>14.11.2023 </vt:lpstr>
      <vt:lpstr>28.11.2023 </vt:lpstr>
      <vt:lpstr>05.12.2023</vt:lpstr>
      <vt:lpstr>12.12.2023</vt:lpstr>
      <vt:lpstr>19.12.2023 </vt:lpstr>
      <vt:lpstr>26.12.2023 </vt:lpstr>
      <vt:lpstr>16.01.2024</vt:lpstr>
      <vt:lpstr>23.01.2024</vt:lpstr>
      <vt:lpstr>30.01.2024</vt:lpstr>
      <vt:lpstr>06.02.2024</vt:lpstr>
      <vt:lpstr>13.02.2024</vt:lpstr>
      <vt:lpstr>20.02.2024 </vt:lpstr>
      <vt:lpstr>05.03.2024  </vt:lpstr>
      <vt:lpstr>12.03.2024  </vt:lpstr>
      <vt:lpstr>19.03.2024  </vt:lpstr>
      <vt:lpstr>26.03.2024  </vt:lpstr>
      <vt:lpstr>09.04.2024 </vt:lpstr>
      <vt:lpstr>16.04.2024 </vt:lpstr>
      <vt:lpstr>23.04.2024</vt:lpstr>
      <vt:lpstr>30.04.2024 </vt:lpstr>
      <vt:lpstr>07.05.2024</vt:lpstr>
      <vt:lpstr>14.05.2024</vt:lpstr>
      <vt:lpstr>21.05.2024 </vt:lpstr>
      <vt:lpstr>28.05.2024 </vt:lpstr>
      <vt:lpstr>11.06.2024  </vt:lpstr>
      <vt:lpstr>18.06.2024  </vt:lpstr>
      <vt:lpstr>25.06.2024  </vt:lpstr>
      <vt:lpstr>02.07.2024 </vt:lpstr>
      <vt:lpstr>30.07.2024 </vt:lpstr>
      <vt:lpstr>03.09.2024 </vt:lpstr>
      <vt:lpstr>10.09.2024  </vt:lpstr>
      <vt:lpstr>17.09.2024 </vt:lpstr>
      <vt:lpstr>24.09.2024 </vt:lpstr>
    </vt:vector>
  </TitlesOfParts>
  <Company>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2023-01-31T07:17:35Z</cp:lastPrinted>
  <dcterms:created xsi:type="dcterms:W3CDTF">2016-09-27T08:00:20Z</dcterms:created>
  <dcterms:modified xsi:type="dcterms:W3CDTF">2024-09-10T06:14:44Z</dcterms:modified>
</cp:coreProperties>
</file>